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Racunovodstvo\Desktop\RAČUNOVODSTVO\Fin.izvještaj\2024\"/>
    </mc:Choice>
  </mc:AlternateContent>
  <xr:revisionPtr revIDLastSave="0" documentId="13_ncr:1_{B2EC5E13-6A21-4542-950F-616536D97095}"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7490" windowHeight="72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E301" i="9" s="1"/>
  <c r="B301" i="9" s="1"/>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E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c r="B269" i="9" s="1"/>
  <c r="E269" i="9"/>
  <c r="M268" i="9"/>
  <c r="L268" i="9"/>
  <c r="E268" i="9"/>
  <c r="M267" i="9"/>
  <c r="F267" i="9" s="1"/>
  <c r="L267" i="9"/>
  <c r="E267" i="9"/>
  <c r="B267" i="9"/>
  <c r="M266" i="9"/>
  <c r="L266" i="9"/>
  <c r="F266" i="9"/>
  <c r="E266" i="9"/>
  <c r="B266" i="9" s="1"/>
  <c r="M265" i="9"/>
  <c r="L265" i="9"/>
  <c r="F265" i="9"/>
  <c r="B265" i="9" s="1"/>
  <c r="E265" i="9"/>
  <c r="M264" i="9"/>
  <c r="L264" i="9"/>
  <c r="E264" i="9"/>
  <c r="M263" i="9"/>
  <c r="F263" i="9" s="1"/>
  <c r="L263" i="9"/>
  <c r="E263" i="9"/>
  <c r="B263" i="9"/>
  <c r="M262" i="9"/>
  <c r="L262" i="9"/>
  <c r="F262" i="9"/>
  <c r="E262" i="9"/>
  <c r="B262" i="9" s="1"/>
  <c r="M261" i="9"/>
  <c r="L261" i="9"/>
  <c r="F261" i="9"/>
  <c r="B261" i="9" s="1"/>
  <c r="E261" i="9"/>
  <c r="M260" i="9"/>
  <c r="L260" i="9"/>
  <c r="E260" i="9"/>
  <c r="M259" i="9"/>
  <c r="F259" i="9" s="1"/>
  <c r="L259" i="9"/>
  <c r="E259" i="9"/>
  <c r="B259" i="9"/>
  <c r="M258" i="9"/>
  <c r="L258" i="9"/>
  <c r="F258" i="9"/>
  <c r="E258" i="9"/>
  <c r="B258" i="9" s="1"/>
  <c r="M257" i="9"/>
  <c r="L257" i="9"/>
  <c r="F257" i="9"/>
  <c r="B257" i="9" s="1"/>
  <c r="E257" i="9"/>
  <c r="M256" i="9"/>
  <c r="L256" i="9"/>
  <c r="E256" i="9"/>
  <c r="M255" i="9"/>
  <c r="F255" i="9" s="1"/>
  <c r="L255" i="9"/>
  <c r="E255" i="9"/>
  <c r="B255" i="9"/>
  <c r="M254" i="9"/>
  <c r="L254" i="9"/>
  <c r="F254" i="9"/>
  <c r="E254" i="9"/>
  <c r="B254" i="9" s="1"/>
  <c r="M253" i="9"/>
  <c r="L253" i="9"/>
  <c r="F253" i="9"/>
  <c r="B253" i="9" s="1"/>
  <c r="E253" i="9"/>
  <c r="M252" i="9"/>
  <c r="L252" i="9"/>
  <c r="E252" i="9"/>
  <c r="M251" i="9"/>
  <c r="F251" i="9" s="1"/>
  <c r="L251" i="9"/>
  <c r="E251" i="9"/>
  <c r="B251" i="9"/>
  <c r="M250" i="9"/>
  <c r="L250" i="9"/>
  <c r="F250" i="9"/>
  <c r="E250" i="9"/>
  <c r="B250" i="9" s="1"/>
  <c r="M249" i="9"/>
  <c r="L249" i="9"/>
  <c r="F249" i="9"/>
  <c r="B249" i="9" s="1"/>
  <c r="E249" i="9"/>
  <c r="M248" i="9"/>
  <c r="L248" i="9"/>
  <c r="E248" i="9"/>
  <c r="M247" i="9"/>
  <c r="F247" i="9" s="1"/>
  <c r="L247" i="9"/>
  <c r="E247" i="9"/>
  <c r="B247" i="9"/>
  <c r="M246" i="9"/>
  <c r="L246" i="9"/>
  <c r="F246" i="9"/>
  <c r="E246" i="9"/>
  <c r="B246" i="9" s="1"/>
  <c r="M245" i="9"/>
  <c r="L245" i="9"/>
  <c r="F245" i="9"/>
  <c r="B245" i="9" s="1"/>
  <c r="E245" i="9"/>
  <c r="M244" i="9"/>
  <c r="L244" i="9"/>
  <c r="E244" i="9"/>
  <c r="M243" i="9"/>
  <c r="F243" i="9" s="1"/>
  <c r="L243" i="9"/>
  <c r="E243" i="9"/>
  <c r="B243" i="9"/>
  <c r="M242" i="9"/>
  <c r="L242" i="9"/>
  <c r="F242" i="9"/>
  <c r="E242" i="9"/>
  <c r="B242" i="9" s="1"/>
  <c r="M241" i="9"/>
  <c r="L241" i="9"/>
  <c r="F241" i="9"/>
  <c r="B241" i="9" s="1"/>
  <c r="E241" i="9"/>
  <c r="M240" i="9"/>
  <c r="L240" i="9"/>
  <c r="E240" i="9"/>
  <c r="M239" i="9"/>
  <c r="F239" i="9" s="1"/>
  <c r="L239" i="9"/>
  <c r="E239" i="9"/>
  <c r="B239" i="9"/>
  <c r="M238" i="9"/>
  <c r="L238" i="9"/>
  <c r="F238" i="9"/>
  <c r="E238" i="9"/>
  <c r="B238" i="9" s="1"/>
  <c r="M237" i="9"/>
  <c r="L237" i="9"/>
  <c r="F237" i="9"/>
  <c r="B237" i="9" s="1"/>
  <c r="E237" i="9"/>
  <c r="M236" i="9"/>
  <c r="L236" i="9"/>
  <c r="E236" i="9"/>
  <c r="M235" i="9"/>
  <c r="F235" i="9" s="1"/>
  <c r="L235" i="9"/>
  <c r="E235" i="9"/>
  <c r="B235" i="9"/>
  <c r="M234" i="9"/>
  <c r="L234" i="9"/>
  <c r="F234" i="9"/>
  <c r="E234" i="9"/>
  <c r="B234" i="9" s="1"/>
  <c r="M233" i="9"/>
  <c r="L233" i="9"/>
  <c r="F233" i="9"/>
  <c r="B233" i="9" s="1"/>
  <c r="E233" i="9"/>
  <c r="M232" i="9"/>
  <c r="L232" i="9"/>
  <c r="E232" i="9"/>
  <c r="M231" i="9"/>
  <c r="F231" i="9" s="1"/>
  <c r="L231" i="9"/>
  <c r="E231" i="9"/>
  <c r="B231" i="9"/>
  <c r="M230" i="9"/>
  <c r="L230" i="9"/>
  <c r="F230" i="9"/>
  <c r="E230" i="9"/>
  <c r="B230" i="9" s="1"/>
  <c r="M229" i="9"/>
  <c r="L229" i="9"/>
  <c r="F229" i="9"/>
  <c r="B229" i="9" s="1"/>
  <c r="E229" i="9"/>
  <c r="M228" i="9"/>
  <c r="L228" i="9"/>
  <c r="E228" i="9"/>
  <c r="M227" i="9"/>
  <c r="F227" i="9" s="1"/>
  <c r="L227" i="9"/>
  <c r="E227" i="9"/>
  <c r="B227" i="9"/>
  <c r="M226" i="9"/>
  <c r="L226" i="9"/>
  <c r="F226" i="9"/>
  <c r="E226" i="9"/>
  <c r="B226" i="9" s="1"/>
  <c r="M225" i="9"/>
  <c r="L225" i="9"/>
  <c r="F225" i="9"/>
  <c r="B225" i="9" s="1"/>
  <c r="E225" i="9"/>
  <c r="M224" i="9"/>
  <c r="L224" i="9"/>
  <c r="E224" i="9"/>
  <c r="M223" i="9"/>
  <c r="F223" i="9" s="1"/>
  <c r="L223" i="9"/>
  <c r="E223" i="9"/>
  <c r="B223" i="9"/>
  <c r="M222" i="9"/>
  <c r="L222" i="9"/>
  <c r="F222" i="9"/>
  <c r="E222" i="9"/>
  <c r="B222" i="9" s="1"/>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c r="H105" i="9"/>
  <c r="G105" i="9"/>
  <c r="F105" i="9"/>
  <c r="E105" i="9"/>
  <c r="B105" i="9" s="1"/>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E69" i="9" s="1"/>
  <c r="B69" i="9" s="1"/>
  <c r="G69" i="9"/>
  <c r="F69" i="9"/>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F47" i="9"/>
  <c r="H46" i="9"/>
  <c r="E46" i="9" s="1"/>
  <c r="B46" i="9" s="1"/>
  <c r="G46" i="9"/>
  <c r="F46" i="9"/>
  <c r="H45" i="9"/>
  <c r="G45" i="9"/>
  <c r="F45" i="9"/>
  <c r="E45" i="9"/>
  <c r="B45" i="9" s="1"/>
  <c r="H44" i="9"/>
  <c r="G44" i="9"/>
  <c r="E44" i="9" s="1"/>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49" i="8" s="1"/>
  <c r="D50" i="8"/>
  <c r="D44" i="8"/>
  <c r="D36" i="8"/>
  <c r="D26" i="8"/>
  <c r="D24" i="8"/>
  <c r="C1499" i="1" s="1"/>
  <c r="G1499" i="1" s="1"/>
  <c r="D18" i="8"/>
  <c r="D8" i="8"/>
  <c r="D6" i="8" s="1"/>
  <c r="C1481" i="1" s="1"/>
  <c r="E44" i="7"/>
  <c r="I32" i="3" s="1"/>
  <c r="D44" i="7"/>
  <c r="E39" i="7"/>
  <c r="D39" i="7"/>
  <c r="D38" i="7" s="1"/>
  <c r="E38" i="7"/>
  <c r="I31" i="3" s="1"/>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D1227" i="1" s="1"/>
  <c r="D250" i="5"/>
  <c r="F250" i="5" s="1"/>
  <c r="F249" i="5"/>
  <c r="F248" i="5"/>
  <c r="F247" i="5"/>
  <c r="E246" i="5"/>
  <c r="F246" i="5" s="1"/>
  <c r="D246" i="5"/>
  <c r="F244" i="5"/>
  <c r="F243" i="5"/>
  <c r="F242" i="5"/>
  <c r="E242" i="5"/>
  <c r="D242" i="5"/>
  <c r="F241" i="5"/>
  <c r="F240" i="5"/>
  <c r="E239" i="5"/>
  <c r="E238" i="5" s="1"/>
  <c r="F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F189" i="5"/>
  <c r="F188" i="5"/>
  <c r="F187" i="5"/>
  <c r="F186" i="5"/>
  <c r="F185" i="5"/>
  <c r="F184" i="5"/>
  <c r="F183" i="5"/>
  <c r="F182" i="5"/>
  <c r="F181" i="5"/>
  <c r="F180"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7" i="5"/>
  <c r="D87" i="5"/>
  <c r="F86" i="5"/>
  <c r="F85" i="5"/>
  <c r="F84" i="5"/>
  <c r="F83" i="5"/>
  <c r="F82" i="5"/>
  <c r="F81" i="5"/>
  <c r="F80" i="5"/>
  <c r="E79" i="5"/>
  <c r="D79" i="5"/>
  <c r="E78" i="5"/>
  <c r="F77" i="5"/>
  <c r="F76" i="5"/>
  <c r="F75" i="5"/>
  <c r="F74" i="5"/>
  <c r="F73" i="5"/>
  <c r="F72" i="5"/>
  <c r="F71" i="5"/>
  <c r="E70" i="5"/>
  <c r="D1048" i="1"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C457" i="1"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D644" i="4" s="1"/>
  <c r="F644" i="4" s="1"/>
  <c r="E416" i="4"/>
  <c r="F416" i="4"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4" i="1"/>
  <c r="C1524" i="1"/>
  <c r="G1524" i="1" s="1"/>
  <c r="H1523" i="1"/>
  <c r="G1523" i="1"/>
  <c r="C1523" i="1"/>
  <c r="G1522" i="1"/>
  <c r="C1522" i="1"/>
  <c r="H1522" i="1" s="1"/>
  <c r="C1521" i="1"/>
  <c r="C1520" i="1"/>
  <c r="H1516" i="1"/>
  <c r="C1516" i="1"/>
  <c r="G1516" i="1" s="1"/>
  <c r="H1515" i="1"/>
  <c r="G1515" i="1"/>
  <c r="C1515" i="1"/>
  <c r="H1514" i="1"/>
  <c r="G1514" i="1"/>
  <c r="C1514" i="1"/>
  <c r="G1513" i="1"/>
  <c r="C1513" i="1"/>
  <c r="H1513" i="1" s="1"/>
  <c r="H1512" i="1"/>
  <c r="C1512" i="1"/>
  <c r="G1512" i="1" s="1"/>
  <c r="H1511" i="1"/>
  <c r="G1511" i="1"/>
  <c r="C1511" i="1"/>
  <c r="C1510" i="1"/>
  <c r="H1510" i="1" s="1"/>
  <c r="G1509" i="1"/>
  <c r="C1509" i="1"/>
  <c r="H1509" i="1" s="1"/>
  <c r="H1508" i="1"/>
  <c r="C1508" i="1"/>
  <c r="G1508" i="1" s="1"/>
  <c r="G1507" i="1"/>
  <c r="C1507" i="1"/>
  <c r="H1507" i="1" s="1"/>
  <c r="H1506" i="1"/>
  <c r="G1506" i="1"/>
  <c r="C1506" i="1"/>
  <c r="G1505" i="1"/>
  <c r="C1505" i="1"/>
  <c r="H1505" i="1" s="1"/>
  <c r="C1504" i="1"/>
  <c r="G1504" i="1" s="1"/>
  <c r="G1503" i="1"/>
  <c r="C1503" i="1"/>
  <c r="H1503" i="1" s="1"/>
  <c r="G1502" i="1"/>
  <c r="C1502" i="1"/>
  <c r="H1502" i="1" s="1"/>
  <c r="C1501" i="1"/>
  <c r="H1501" i="1" s="1"/>
  <c r="H1500" i="1"/>
  <c r="C1500" i="1"/>
  <c r="G1500" i="1" s="1"/>
  <c r="H1498" i="1"/>
  <c r="G1498" i="1"/>
  <c r="C1498" i="1"/>
  <c r="C1497" i="1"/>
  <c r="G1496" i="1"/>
  <c r="C1496" i="1"/>
  <c r="H1496" i="1" s="1"/>
  <c r="C1495" i="1"/>
  <c r="H1494" i="1"/>
  <c r="G1494" i="1"/>
  <c r="C1494" i="1"/>
  <c r="C1493" i="1"/>
  <c r="G1493" i="1" s="1"/>
  <c r="C1492" i="1"/>
  <c r="H1492" i="1" s="1"/>
  <c r="C1491" i="1"/>
  <c r="G1491" i="1" s="1"/>
  <c r="H1490" i="1"/>
  <c r="G1490" i="1"/>
  <c r="C1490" i="1"/>
  <c r="C1489" i="1"/>
  <c r="G1489" i="1" s="1"/>
  <c r="G1488" i="1"/>
  <c r="C1488" i="1"/>
  <c r="H1488" i="1" s="1"/>
  <c r="H1487" i="1"/>
  <c r="C1487" i="1"/>
  <c r="G1487" i="1" s="1"/>
  <c r="G1486" i="1"/>
  <c r="C1486" i="1"/>
  <c r="H1486" i="1" s="1"/>
  <c r="H1485" i="1"/>
  <c r="C1485" i="1"/>
  <c r="G1485" i="1" s="1"/>
  <c r="C1484" i="1"/>
  <c r="H1484" i="1" s="1"/>
  <c r="H1482" i="1"/>
  <c r="G1482" i="1"/>
  <c r="C1482" i="1"/>
  <c r="G1480" i="1"/>
  <c r="C1480" i="1"/>
  <c r="D1479" i="1"/>
  <c r="H1479" i="1" s="1"/>
  <c r="C1479" i="1"/>
  <c r="D1478" i="1"/>
  <c r="J1478" i="1" s="1"/>
  <c r="C1478" i="1"/>
  <c r="D1477" i="1"/>
  <c r="C1477" i="1"/>
  <c r="H1476" i="1"/>
  <c r="D1476" i="1"/>
  <c r="J1476" i="1" s="1"/>
  <c r="C1476" i="1"/>
  <c r="D1475" i="1"/>
  <c r="H1475" i="1" s="1"/>
  <c r="C1475" i="1"/>
  <c r="G1475" i="1" s="1"/>
  <c r="D1474" i="1"/>
  <c r="C1474" i="1"/>
  <c r="D1473" i="1"/>
  <c r="C1473" i="1"/>
  <c r="G1473" i="1" s="1"/>
  <c r="D1472" i="1"/>
  <c r="C1472" i="1"/>
  <c r="D1471" i="1"/>
  <c r="C1471" i="1"/>
  <c r="G1471" i="1" s="1"/>
  <c r="H1470" i="1"/>
  <c r="D1470" i="1"/>
  <c r="C1470" i="1"/>
  <c r="G1470" i="1" s="1"/>
  <c r="H1469" i="1"/>
  <c r="D1469" i="1"/>
  <c r="C1469" i="1"/>
  <c r="J1468" i="1"/>
  <c r="H1468" i="1"/>
  <c r="D1468" i="1"/>
  <c r="G1468" i="1" s="1"/>
  <c r="C1468" i="1"/>
  <c r="J1467" i="1"/>
  <c r="H1467" i="1"/>
  <c r="D1467" i="1"/>
  <c r="C1467" i="1"/>
  <c r="J1466" i="1"/>
  <c r="H1466" i="1"/>
  <c r="D1466" i="1"/>
  <c r="G1466" i="1" s="1"/>
  <c r="C1466" i="1"/>
  <c r="J1465" i="1"/>
  <c r="H1465" i="1"/>
  <c r="D1465" i="1"/>
  <c r="C1465" i="1"/>
  <c r="J1464" i="1"/>
  <c r="H1464" i="1"/>
  <c r="D1464" i="1"/>
  <c r="G1464" i="1" s="1"/>
  <c r="C1464" i="1"/>
  <c r="J1463" i="1"/>
  <c r="H1463" i="1"/>
  <c r="D1463" i="1"/>
  <c r="C1463" i="1"/>
  <c r="J1462" i="1"/>
  <c r="H1462" i="1"/>
  <c r="D1462" i="1"/>
  <c r="G1462" i="1" s="1"/>
  <c r="C1462" i="1"/>
  <c r="D1461" i="1"/>
  <c r="G1461" i="1" s="1"/>
  <c r="C1461" i="1"/>
  <c r="D1460" i="1"/>
  <c r="J1460" i="1" s="1"/>
  <c r="C1460" i="1"/>
  <c r="D1459" i="1"/>
  <c r="C1459" i="1"/>
  <c r="H1458" i="1"/>
  <c r="D1458" i="1"/>
  <c r="J1458" i="1" s="1"/>
  <c r="C1458" i="1"/>
  <c r="D1457" i="1"/>
  <c r="C1457" i="1"/>
  <c r="D1456" i="1"/>
  <c r="J1456" i="1" s="1"/>
  <c r="C1456" i="1"/>
  <c r="D1455" i="1"/>
  <c r="C1455" i="1"/>
  <c r="D1454" i="1"/>
  <c r="C1454" i="1"/>
  <c r="D1453" i="1"/>
  <c r="J1452" i="1"/>
  <c r="H1452" i="1"/>
  <c r="D1452" i="1"/>
  <c r="C1452" i="1"/>
  <c r="G1452" i="1" s="1"/>
  <c r="I1452" i="1" s="1"/>
  <c r="J1451" i="1"/>
  <c r="H1451" i="1"/>
  <c r="D1451" i="1"/>
  <c r="G1451" i="1" s="1"/>
  <c r="C1451" i="1"/>
  <c r="J1450" i="1"/>
  <c r="H1450" i="1"/>
  <c r="D1450" i="1"/>
  <c r="C1450" i="1"/>
  <c r="G1450" i="1" s="1"/>
  <c r="I1450" i="1" s="1"/>
  <c r="J1449" i="1"/>
  <c r="H1449" i="1"/>
  <c r="D1449" i="1"/>
  <c r="G1449" i="1" s="1"/>
  <c r="C1449" i="1"/>
  <c r="J1448" i="1"/>
  <c r="H1448" i="1"/>
  <c r="D1448" i="1"/>
  <c r="C1448" i="1"/>
  <c r="G1448" i="1" s="1"/>
  <c r="I1448" i="1" s="1"/>
  <c r="J1447" i="1"/>
  <c r="H1447" i="1"/>
  <c r="D1447" i="1"/>
  <c r="G1447" i="1" s="1"/>
  <c r="C1447" i="1"/>
  <c r="J1446" i="1"/>
  <c r="H1446" i="1"/>
  <c r="D1446" i="1"/>
  <c r="C1446" i="1"/>
  <c r="G1446" i="1" s="1"/>
  <c r="I1446" i="1" s="1"/>
  <c r="D1445" i="1"/>
  <c r="C1445" i="1"/>
  <c r="D1444" i="1"/>
  <c r="C1444" i="1"/>
  <c r="D1443" i="1"/>
  <c r="C1443" i="1"/>
  <c r="D1442" i="1"/>
  <c r="C1442" i="1"/>
  <c r="D1441" i="1"/>
  <c r="C1441" i="1"/>
  <c r="D1440" i="1"/>
  <c r="C1440" i="1"/>
  <c r="D1439" i="1"/>
  <c r="C1439" i="1"/>
  <c r="G1438" i="1"/>
  <c r="D1438" i="1"/>
  <c r="C1438" i="1"/>
  <c r="H1438" i="1" s="1"/>
  <c r="G1437" i="1"/>
  <c r="D1437" i="1"/>
  <c r="C1437" i="1"/>
  <c r="H1437" i="1" s="1"/>
  <c r="G1434" i="1"/>
  <c r="D1434" i="1"/>
  <c r="C1434" i="1"/>
  <c r="H1434" i="1" s="1"/>
  <c r="D1433" i="1"/>
  <c r="C1433" i="1"/>
  <c r="D1432" i="1"/>
  <c r="C1432" i="1"/>
  <c r="G1431" i="1"/>
  <c r="D1431" i="1"/>
  <c r="C1431" i="1"/>
  <c r="H1431" i="1" s="1"/>
  <c r="G1430" i="1"/>
  <c r="D1430" i="1"/>
  <c r="C1430" i="1"/>
  <c r="H1430" i="1" s="1"/>
  <c r="D1429" i="1"/>
  <c r="C1429" i="1"/>
  <c r="D1428" i="1"/>
  <c r="C1428" i="1"/>
  <c r="G1427" i="1"/>
  <c r="D1427" i="1"/>
  <c r="C1427" i="1"/>
  <c r="H1427" i="1" s="1"/>
  <c r="G1426" i="1"/>
  <c r="D1426" i="1"/>
  <c r="C1426" i="1"/>
  <c r="H1426" i="1" s="1"/>
  <c r="D1425" i="1"/>
  <c r="C1425" i="1"/>
  <c r="D1424" i="1"/>
  <c r="C1424" i="1"/>
  <c r="D1423" i="1"/>
  <c r="G1422" i="1"/>
  <c r="D1422" i="1"/>
  <c r="C1422" i="1"/>
  <c r="H1422" i="1" s="1"/>
  <c r="D1421" i="1"/>
  <c r="C1421" i="1"/>
  <c r="D1420" i="1"/>
  <c r="C1420" i="1"/>
  <c r="G1419" i="1"/>
  <c r="D1419" i="1"/>
  <c r="C1419" i="1"/>
  <c r="H1419" i="1" s="1"/>
  <c r="G1418" i="1"/>
  <c r="D1418" i="1"/>
  <c r="C1418" i="1"/>
  <c r="H1418" i="1" s="1"/>
  <c r="D1417" i="1"/>
  <c r="C1417" i="1"/>
  <c r="D1416" i="1"/>
  <c r="C1416" i="1"/>
  <c r="G1415" i="1"/>
  <c r="D1415" i="1"/>
  <c r="C1415" i="1"/>
  <c r="H1415" i="1" s="1"/>
  <c r="G1414" i="1"/>
  <c r="D1414" i="1"/>
  <c r="C1414" i="1"/>
  <c r="H1414" i="1" s="1"/>
  <c r="D1413" i="1"/>
  <c r="C1413" i="1"/>
  <c r="D1412" i="1"/>
  <c r="C1412" i="1"/>
  <c r="G1411" i="1"/>
  <c r="D1411" i="1"/>
  <c r="C1411" i="1"/>
  <c r="H1411" i="1" s="1"/>
  <c r="G1410" i="1"/>
  <c r="D1410" i="1"/>
  <c r="C1410" i="1"/>
  <c r="H1410" i="1" s="1"/>
  <c r="D1409" i="1"/>
  <c r="C1409" i="1"/>
  <c r="G1407" i="1"/>
  <c r="D1407" i="1"/>
  <c r="C1407" i="1"/>
  <c r="D1406" i="1"/>
  <c r="G1406" i="1" s="1"/>
  <c r="C1406" i="1"/>
  <c r="D1405" i="1"/>
  <c r="C1405" i="1"/>
  <c r="D1404" i="1"/>
  <c r="C1404" i="1"/>
  <c r="G1403" i="1"/>
  <c r="D1403" i="1"/>
  <c r="C1403" i="1"/>
  <c r="D1402" i="1"/>
  <c r="G1402" i="1" s="1"/>
  <c r="C1402" i="1"/>
  <c r="D1401" i="1"/>
  <c r="C1401" i="1"/>
  <c r="D1400" i="1"/>
  <c r="C1400" i="1"/>
  <c r="G1399" i="1"/>
  <c r="D1399" i="1"/>
  <c r="C1399" i="1"/>
  <c r="D1398" i="1"/>
  <c r="G1398" i="1" s="1"/>
  <c r="C1398" i="1"/>
  <c r="D1397" i="1"/>
  <c r="C1397" i="1"/>
  <c r="D1396" i="1"/>
  <c r="C1396" i="1"/>
  <c r="G1395" i="1"/>
  <c r="D1395" i="1"/>
  <c r="C1395" i="1"/>
  <c r="D1394" i="1"/>
  <c r="G1394" i="1" s="1"/>
  <c r="C1394" i="1"/>
  <c r="D1393" i="1"/>
  <c r="C1393" i="1"/>
  <c r="D1392" i="1"/>
  <c r="C1392" i="1"/>
  <c r="G1391" i="1"/>
  <c r="D1391" i="1"/>
  <c r="C1391" i="1"/>
  <c r="D1390" i="1"/>
  <c r="G1390" i="1" s="1"/>
  <c r="C1390" i="1"/>
  <c r="D1389" i="1"/>
  <c r="C1389" i="1"/>
  <c r="D1388" i="1"/>
  <c r="C1388" i="1"/>
  <c r="G1387" i="1"/>
  <c r="D1387" i="1"/>
  <c r="C1387" i="1"/>
  <c r="D1386" i="1"/>
  <c r="G1386" i="1" s="1"/>
  <c r="C1386" i="1"/>
  <c r="D1385" i="1"/>
  <c r="C1385" i="1"/>
  <c r="D1384" i="1"/>
  <c r="C1384" i="1"/>
  <c r="G1383" i="1"/>
  <c r="D1383" i="1"/>
  <c r="C1383" i="1"/>
  <c r="D1382" i="1"/>
  <c r="G1382" i="1" s="1"/>
  <c r="C1382" i="1"/>
  <c r="D1381" i="1"/>
  <c r="C1381" i="1"/>
  <c r="D1380" i="1"/>
  <c r="C1380" i="1"/>
  <c r="G1379" i="1"/>
  <c r="D1379" i="1"/>
  <c r="C1379" i="1"/>
  <c r="D1378" i="1"/>
  <c r="G1378" i="1" s="1"/>
  <c r="C1378" i="1"/>
  <c r="D1377" i="1"/>
  <c r="C1377" i="1"/>
  <c r="D1376" i="1"/>
  <c r="C1376" i="1"/>
  <c r="G1375" i="1"/>
  <c r="D1375" i="1"/>
  <c r="C1375" i="1"/>
  <c r="D1374" i="1"/>
  <c r="G1374" i="1" s="1"/>
  <c r="C1374" i="1"/>
  <c r="D1373" i="1"/>
  <c r="C1373" i="1"/>
  <c r="D1372" i="1"/>
  <c r="C1372" i="1"/>
  <c r="G1371" i="1"/>
  <c r="D1371" i="1"/>
  <c r="C1371" i="1"/>
  <c r="D1370" i="1"/>
  <c r="G1370" i="1" s="1"/>
  <c r="C1370" i="1"/>
  <c r="D1369" i="1"/>
  <c r="C1369" i="1"/>
  <c r="D1368" i="1"/>
  <c r="C1368" i="1"/>
  <c r="G1367" i="1"/>
  <c r="D1367" i="1"/>
  <c r="C1367" i="1"/>
  <c r="D1366" i="1"/>
  <c r="G1366" i="1" s="1"/>
  <c r="C1366" i="1"/>
  <c r="D1365" i="1"/>
  <c r="C1365" i="1"/>
  <c r="D1364" i="1"/>
  <c r="C1364" i="1"/>
  <c r="G1363" i="1"/>
  <c r="D1363" i="1"/>
  <c r="C1363" i="1"/>
  <c r="D1362" i="1"/>
  <c r="G1362" i="1" s="1"/>
  <c r="C1362" i="1"/>
  <c r="D1361" i="1"/>
  <c r="C1361" i="1"/>
  <c r="D1360" i="1"/>
  <c r="C1360" i="1"/>
  <c r="G1359" i="1"/>
  <c r="D1359" i="1"/>
  <c r="C1359" i="1"/>
  <c r="D1358" i="1"/>
  <c r="G1358" i="1" s="1"/>
  <c r="C1358" i="1"/>
  <c r="D1357" i="1"/>
  <c r="C1357" i="1"/>
  <c r="D1356" i="1"/>
  <c r="C1356" i="1"/>
  <c r="G1355" i="1"/>
  <c r="D1355" i="1"/>
  <c r="C1355" i="1"/>
  <c r="D1354" i="1"/>
  <c r="G1354" i="1" s="1"/>
  <c r="C1354" i="1"/>
  <c r="D1353" i="1"/>
  <c r="C1353" i="1"/>
  <c r="D1352" i="1"/>
  <c r="C1352" i="1"/>
  <c r="G1351" i="1"/>
  <c r="D1351" i="1"/>
  <c r="C1351" i="1"/>
  <c r="D1350" i="1"/>
  <c r="G1350" i="1" s="1"/>
  <c r="C1350" i="1"/>
  <c r="D1349" i="1"/>
  <c r="C1349" i="1"/>
  <c r="D1348" i="1"/>
  <c r="C1348" i="1"/>
  <c r="G1347" i="1"/>
  <c r="D1347" i="1"/>
  <c r="C1347" i="1"/>
  <c r="D1346" i="1"/>
  <c r="G1346" i="1" s="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H1273" i="1"/>
  <c r="D1273" i="1"/>
  <c r="C1273" i="1"/>
  <c r="G1273" i="1" s="1"/>
  <c r="D1272" i="1"/>
  <c r="H1272" i="1" s="1"/>
  <c r="C1272" i="1"/>
  <c r="D1271" i="1"/>
  <c r="C1271" i="1"/>
  <c r="G1271" i="1" s="1"/>
  <c r="D1270" i="1"/>
  <c r="C1270" i="1"/>
  <c r="G1270" i="1" s="1"/>
  <c r="H1269" i="1"/>
  <c r="D1269" i="1"/>
  <c r="C1269" i="1"/>
  <c r="G1269" i="1" s="1"/>
  <c r="D1268" i="1"/>
  <c r="H1268" i="1" s="1"/>
  <c r="C1268" i="1"/>
  <c r="D1267" i="1"/>
  <c r="C1267" i="1"/>
  <c r="G1267" i="1" s="1"/>
  <c r="D1266" i="1"/>
  <c r="C1266" i="1"/>
  <c r="G1266" i="1" s="1"/>
  <c r="H1265" i="1"/>
  <c r="D1265" i="1"/>
  <c r="C1265" i="1"/>
  <c r="G1265" i="1" s="1"/>
  <c r="D1264" i="1"/>
  <c r="H1264" i="1" s="1"/>
  <c r="C1264" i="1"/>
  <c r="D1263" i="1"/>
  <c r="C1263" i="1"/>
  <c r="G1263" i="1" s="1"/>
  <c r="D1262" i="1"/>
  <c r="C1262" i="1"/>
  <c r="G1262" i="1" s="1"/>
  <c r="H1261" i="1"/>
  <c r="D1261" i="1"/>
  <c r="C1261" i="1"/>
  <c r="G1261" i="1" s="1"/>
  <c r="D1260" i="1"/>
  <c r="H1260" i="1" s="1"/>
  <c r="C1260" i="1"/>
  <c r="D1259" i="1"/>
  <c r="C1259" i="1"/>
  <c r="G1259" i="1" s="1"/>
  <c r="D1258" i="1"/>
  <c r="C1258" i="1"/>
  <c r="G1258" i="1" s="1"/>
  <c r="H1257" i="1"/>
  <c r="D1257" i="1"/>
  <c r="C1257" i="1"/>
  <c r="G1257" i="1" s="1"/>
  <c r="D1256" i="1"/>
  <c r="H1256" i="1" s="1"/>
  <c r="C1256" i="1"/>
  <c r="D1255" i="1"/>
  <c r="C1255" i="1"/>
  <c r="G1255" i="1" s="1"/>
  <c r="D1254" i="1"/>
  <c r="C1254" i="1"/>
  <c r="G1254" i="1" s="1"/>
  <c r="H1253" i="1"/>
  <c r="D1253" i="1"/>
  <c r="C1253" i="1"/>
  <c r="G1253" i="1" s="1"/>
  <c r="D1252" i="1"/>
  <c r="H1252" i="1" s="1"/>
  <c r="C1252" i="1"/>
  <c r="D1251" i="1"/>
  <c r="C1251" i="1"/>
  <c r="G1251" i="1" s="1"/>
  <c r="D1250" i="1"/>
  <c r="C1250" i="1"/>
  <c r="G1250" i="1" s="1"/>
  <c r="H1249" i="1"/>
  <c r="D1249" i="1"/>
  <c r="C1249" i="1"/>
  <c r="G1249" i="1" s="1"/>
  <c r="D1248" i="1"/>
  <c r="H1248" i="1" s="1"/>
  <c r="C1248" i="1"/>
  <c r="D1247" i="1"/>
  <c r="C1247" i="1"/>
  <c r="G1247" i="1" s="1"/>
  <c r="D1246" i="1"/>
  <c r="C1246" i="1"/>
  <c r="G1246" i="1" s="1"/>
  <c r="D1245" i="1"/>
  <c r="H1245" i="1" s="1"/>
  <c r="C1245" i="1"/>
  <c r="D1244" i="1"/>
  <c r="H1244" i="1" s="1"/>
  <c r="C1244" i="1"/>
  <c r="D1243" i="1"/>
  <c r="C1243" i="1"/>
  <c r="G1243" i="1" s="1"/>
  <c r="D1242" i="1"/>
  <c r="C1242" i="1"/>
  <c r="G1242" i="1" s="1"/>
  <c r="H1241" i="1"/>
  <c r="D1241" i="1"/>
  <c r="C1241" i="1"/>
  <c r="G1241" i="1" s="1"/>
  <c r="D1240" i="1"/>
  <c r="H1240" i="1" s="1"/>
  <c r="C1240" i="1"/>
  <c r="D1239" i="1"/>
  <c r="C1239" i="1"/>
  <c r="G1239" i="1" s="1"/>
  <c r="D1238" i="1"/>
  <c r="C1238" i="1"/>
  <c r="G1238" i="1" s="1"/>
  <c r="D1237" i="1"/>
  <c r="H1237" i="1" s="1"/>
  <c r="C1237" i="1"/>
  <c r="D1236" i="1"/>
  <c r="H1236" i="1" s="1"/>
  <c r="C1236" i="1"/>
  <c r="D1235" i="1"/>
  <c r="C1235" i="1"/>
  <c r="D1234" i="1"/>
  <c r="C1234" i="1"/>
  <c r="G1234" i="1" s="1"/>
  <c r="D1233" i="1"/>
  <c r="H1233" i="1" s="1"/>
  <c r="C1233" i="1"/>
  <c r="D1232" i="1"/>
  <c r="H1232" i="1" s="1"/>
  <c r="C1232" i="1"/>
  <c r="D1231" i="1"/>
  <c r="C1231" i="1"/>
  <c r="D1230" i="1"/>
  <c r="C1230" i="1"/>
  <c r="H1229" i="1"/>
  <c r="D1229" i="1"/>
  <c r="C1229" i="1"/>
  <c r="G1229" i="1" s="1"/>
  <c r="D1228" i="1"/>
  <c r="H1228" i="1" s="1"/>
  <c r="C1228" i="1"/>
  <c r="C1227" i="1"/>
  <c r="D1226" i="1"/>
  <c r="C1226" i="1"/>
  <c r="D1225" i="1"/>
  <c r="H1225" i="1" s="1"/>
  <c r="C1225" i="1"/>
  <c r="D1224" i="1"/>
  <c r="H1224" i="1" s="1"/>
  <c r="C1224" i="1"/>
  <c r="D1223" i="1"/>
  <c r="C1223" i="1"/>
  <c r="D1221" i="1"/>
  <c r="H1221" i="1" s="1"/>
  <c r="C1221" i="1"/>
  <c r="D1220" i="1"/>
  <c r="H1220" i="1" s="1"/>
  <c r="C1220" i="1"/>
  <c r="D1219" i="1"/>
  <c r="C1219" i="1"/>
  <c r="D1218" i="1"/>
  <c r="C1218" i="1"/>
  <c r="G1218" i="1" s="1"/>
  <c r="D1217" i="1"/>
  <c r="H1217" i="1" s="1"/>
  <c r="C1217" i="1"/>
  <c r="D1216" i="1"/>
  <c r="H1216" i="1" s="1"/>
  <c r="C1216" i="1"/>
  <c r="C1215" i="1"/>
  <c r="H1213" i="1"/>
  <c r="D1213" i="1"/>
  <c r="C1213" i="1"/>
  <c r="G1213" i="1" s="1"/>
  <c r="D1212" i="1"/>
  <c r="H1212" i="1" s="1"/>
  <c r="C1212" i="1"/>
  <c r="D1211" i="1"/>
  <c r="C1211" i="1"/>
  <c r="G1211" i="1" s="1"/>
  <c r="D1210" i="1"/>
  <c r="C1210" i="1"/>
  <c r="G1210" i="1" s="1"/>
  <c r="H1209" i="1"/>
  <c r="D1209" i="1"/>
  <c r="C1209" i="1"/>
  <c r="G1209" i="1" s="1"/>
  <c r="D1208" i="1"/>
  <c r="H1208" i="1" s="1"/>
  <c r="C1208" i="1"/>
  <c r="D1207" i="1"/>
  <c r="C1207" i="1"/>
  <c r="G1207" i="1" s="1"/>
  <c r="D1206" i="1"/>
  <c r="C1206" i="1"/>
  <c r="G1206" i="1" s="1"/>
  <c r="H1205" i="1"/>
  <c r="D1205" i="1"/>
  <c r="C1205" i="1"/>
  <c r="G1205" i="1" s="1"/>
  <c r="D1204" i="1"/>
  <c r="H1204" i="1" s="1"/>
  <c r="C1204" i="1"/>
  <c r="D1203" i="1"/>
  <c r="C1203" i="1"/>
  <c r="G1203" i="1" s="1"/>
  <c r="D1202" i="1"/>
  <c r="C1202" i="1"/>
  <c r="G1202" i="1" s="1"/>
  <c r="H1201" i="1"/>
  <c r="D1201" i="1"/>
  <c r="C1201" i="1"/>
  <c r="G1201" i="1" s="1"/>
  <c r="D1200" i="1"/>
  <c r="H1200" i="1" s="1"/>
  <c r="C1200" i="1"/>
  <c r="D1199" i="1"/>
  <c r="C1199" i="1"/>
  <c r="G1199" i="1" s="1"/>
  <c r="D1198" i="1"/>
  <c r="C1198" i="1"/>
  <c r="G1198" i="1" s="1"/>
  <c r="H1197" i="1"/>
  <c r="D1197" i="1"/>
  <c r="C1197" i="1"/>
  <c r="G1197" i="1" s="1"/>
  <c r="D1196" i="1"/>
  <c r="H1196" i="1" s="1"/>
  <c r="C1196" i="1"/>
  <c r="D1195" i="1"/>
  <c r="C1195" i="1"/>
  <c r="G1195" i="1" s="1"/>
  <c r="D1194" i="1"/>
  <c r="C1194" i="1"/>
  <c r="G1194" i="1" s="1"/>
  <c r="H1193" i="1"/>
  <c r="D1193" i="1"/>
  <c r="C1193" i="1"/>
  <c r="G1193" i="1" s="1"/>
  <c r="D1192" i="1"/>
  <c r="H1192" i="1" s="1"/>
  <c r="C1192" i="1"/>
  <c r="D1191" i="1"/>
  <c r="C1191" i="1"/>
  <c r="G1191" i="1" s="1"/>
  <c r="D1190" i="1"/>
  <c r="C1190" i="1"/>
  <c r="G1190" i="1" s="1"/>
  <c r="H1189" i="1"/>
  <c r="D1189" i="1"/>
  <c r="C1189" i="1"/>
  <c r="G1189" i="1" s="1"/>
  <c r="D1188" i="1"/>
  <c r="H1188" i="1" s="1"/>
  <c r="C1188" i="1"/>
  <c r="D1187" i="1"/>
  <c r="C1187" i="1"/>
  <c r="G1187" i="1" s="1"/>
  <c r="D1186" i="1"/>
  <c r="C1186" i="1"/>
  <c r="G1186" i="1" s="1"/>
  <c r="H1185" i="1"/>
  <c r="D1185" i="1"/>
  <c r="C1185" i="1"/>
  <c r="G1185" i="1" s="1"/>
  <c r="D1184" i="1"/>
  <c r="H1184" i="1" s="1"/>
  <c r="C1184" i="1"/>
  <c r="D1183" i="1"/>
  <c r="C1183" i="1"/>
  <c r="G1183" i="1" s="1"/>
  <c r="D1182" i="1"/>
  <c r="C1182" i="1"/>
  <c r="G1182" i="1" s="1"/>
  <c r="H1181" i="1"/>
  <c r="D1181" i="1"/>
  <c r="C1181" i="1"/>
  <c r="G1181" i="1" s="1"/>
  <c r="D1180" i="1"/>
  <c r="H1180" i="1" s="1"/>
  <c r="C1180" i="1"/>
  <c r="D1179" i="1"/>
  <c r="C1179" i="1"/>
  <c r="G1179" i="1" s="1"/>
  <c r="D1178" i="1"/>
  <c r="C1178" i="1"/>
  <c r="G1178" i="1" s="1"/>
  <c r="H1177" i="1"/>
  <c r="D1177" i="1"/>
  <c r="C1177" i="1"/>
  <c r="G1177" i="1" s="1"/>
  <c r="D1176" i="1"/>
  <c r="H1176" i="1" s="1"/>
  <c r="C1176" i="1"/>
  <c r="D1175" i="1"/>
  <c r="C1175" i="1"/>
  <c r="G1175" i="1" s="1"/>
  <c r="D1174" i="1"/>
  <c r="C1174" i="1"/>
  <c r="G1174" i="1" s="1"/>
  <c r="H1173" i="1"/>
  <c r="D1173" i="1"/>
  <c r="C1173" i="1"/>
  <c r="G1173" i="1" s="1"/>
  <c r="D1172" i="1"/>
  <c r="H1172" i="1" s="1"/>
  <c r="C1172" i="1"/>
  <c r="D1171" i="1"/>
  <c r="C1171" i="1"/>
  <c r="G1171" i="1" s="1"/>
  <c r="D1170" i="1"/>
  <c r="C1170" i="1"/>
  <c r="G1170" i="1" s="1"/>
  <c r="H1169" i="1"/>
  <c r="D1169" i="1"/>
  <c r="C1169" i="1"/>
  <c r="G1169" i="1" s="1"/>
  <c r="D1168" i="1"/>
  <c r="H1168" i="1" s="1"/>
  <c r="C1168" i="1"/>
  <c r="D1167" i="1"/>
  <c r="C1167" i="1"/>
  <c r="G1167" i="1" s="1"/>
  <c r="D1166" i="1"/>
  <c r="C1166" i="1"/>
  <c r="D1165" i="1"/>
  <c r="H1165" i="1" s="1"/>
  <c r="C1165" i="1"/>
  <c r="D1164" i="1"/>
  <c r="H1164" i="1" s="1"/>
  <c r="C1164" i="1"/>
  <c r="D1163" i="1"/>
  <c r="C1163" i="1"/>
  <c r="D1162" i="1"/>
  <c r="C1162" i="1"/>
  <c r="G1162" i="1" s="1"/>
  <c r="H1161" i="1"/>
  <c r="D1161" i="1"/>
  <c r="C1161" i="1"/>
  <c r="G1161" i="1" s="1"/>
  <c r="D1160" i="1"/>
  <c r="H1160" i="1" s="1"/>
  <c r="C1160" i="1"/>
  <c r="D1159" i="1"/>
  <c r="C1159" i="1"/>
  <c r="G1159" i="1" s="1"/>
  <c r="D1158" i="1"/>
  <c r="C1158" i="1"/>
  <c r="G1158" i="1" s="1"/>
  <c r="H1157" i="1"/>
  <c r="D1157" i="1"/>
  <c r="C1157" i="1"/>
  <c r="G1157" i="1" s="1"/>
  <c r="D1156" i="1"/>
  <c r="H1156" i="1" s="1"/>
  <c r="C1156" i="1"/>
  <c r="D1155" i="1"/>
  <c r="C1155" i="1"/>
  <c r="D1154" i="1"/>
  <c r="C1154" i="1"/>
  <c r="D1151" i="1"/>
  <c r="C1151" i="1"/>
  <c r="D1150" i="1"/>
  <c r="C1150" i="1"/>
  <c r="G1150" i="1" s="1"/>
  <c r="H1149" i="1"/>
  <c r="D1149" i="1"/>
  <c r="C1149" i="1"/>
  <c r="G1149" i="1" s="1"/>
  <c r="D1148" i="1"/>
  <c r="H1148" i="1" s="1"/>
  <c r="C1148" i="1"/>
  <c r="D1147" i="1"/>
  <c r="C1147" i="1"/>
  <c r="G1147" i="1" s="1"/>
  <c r="D1146" i="1"/>
  <c r="C1146" i="1"/>
  <c r="G1146" i="1" s="1"/>
  <c r="H1145" i="1"/>
  <c r="D1145" i="1"/>
  <c r="C1145" i="1"/>
  <c r="G1145" i="1" s="1"/>
  <c r="D1144" i="1"/>
  <c r="H1144" i="1" s="1"/>
  <c r="C1144" i="1"/>
  <c r="D1143" i="1"/>
  <c r="C1143" i="1"/>
  <c r="G1143" i="1" s="1"/>
  <c r="D1142" i="1"/>
  <c r="C1142" i="1"/>
  <c r="G1142" i="1" s="1"/>
  <c r="H1141" i="1"/>
  <c r="D1141" i="1"/>
  <c r="C1141" i="1"/>
  <c r="G1141" i="1" s="1"/>
  <c r="D1140" i="1"/>
  <c r="H1140" i="1" s="1"/>
  <c r="C1140" i="1"/>
  <c r="D1139" i="1"/>
  <c r="C1139" i="1"/>
  <c r="G1139" i="1" s="1"/>
  <c r="D1138" i="1"/>
  <c r="C1138" i="1"/>
  <c r="H1137" i="1"/>
  <c r="D1137" i="1"/>
  <c r="C1137" i="1"/>
  <c r="G1137" i="1" s="1"/>
  <c r="D1136" i="1"/>
  <c r="H1136" i="1" s="1"/>
  <c r="C1136" i="1"/>
  <c r="D1135" i="1"/>
  <c r="C1135" i="1"/>
  <c r="G1135" i="1" s="1"/>
  <c r="D1134" i="1"/>
  <c r="C1134" i="1"/>
  <c r="G1134" i="1" s="1"/>
  <c r="H1133" i="1"/>
  <c r="D1133" i="1"/>
  <c r="C1133" i="1"/>
  <c r="G1133" i="1" s="1"/>
  <c r="D1132" i="1"/>
  <c r="H1132" i="1" s="1"/>
  <c r="C1132" i="1"/>
  <c r="D1131" i="1"/>
  <c r="C1131" i="1"/>
  <c r="G1131" i="1" s="1"/>
  <c r="D1130" i="1"/>
  <c r="C1130" i="1"/>
  <c r="G1130" i="1" s="1"/>
  <c r="H1129" i="1"/>
  <c r="D1129" i="1"/>
  <c r="C1129" i="1"/>
  <c r="G1129" i="1" s="1"/>
  <c r="D1128" i="1"/>
  <c r="H1128" i="1" s="1"/>
  <c r="C1128" i="1"/>
  <c r="D1127" i="1"/>
  <c r="C1127" i="1"/>
  <c r="G1127" i="1" s="1"/>
  <c r="D1126" i="1"/>
  <c r="C1126" i="1"/>
  <c r="G1126" i="1" s="1"/>
  <c r="H1125" i="1"/>
  <c r="D1125" i="1"/>
  <c r="C1125" i="1"/>
  <c r="G1125" i="1" s="1"/>
  <c r="D1123" i="1"/>
  <c r="C1123" i="1"/>
  <c r="G1123" i="1" s="1"/>
  <c r="D1122" i="1"/>
  <c r="C1122" i="1"/>
  <c r="G1122" i="1" s="1"/>
  <c r="H1121" i="1"/>
  <c r="D1121" i="1"/>
  <c r="C1121" i="1"/>
  <c r="G1121" i="1" s="1"/>
  <c r="D1120" i="1"/>
  <c r="H1120" i="1" s="1"/>
  <c r="C1120" i="1"/>
  <c r="D1119" i="1"/>
  <c r="C1119" i="1"/>
  <c r="G1119" i="1" s="1"/>
  <c r="D1118" i="1"/>
  <c r="C1118" i="1"/>
  <c r="G1118" i="1" s="1"/>
  <c r="H1117" i="1"/>
  <c r="D1117" i="1"/>
  <c r="C1117" i="1"/>
  <c r="G1117" i="1" s="1"/>
  <c r="D1116" i="1"/>
  <c r="H1116" i="1" s="1"/>
  <c r="C1116" i="1"/>
  <c r="D1115" i="1"/>
  <c r="C1115" i="1"/>
  <c r="G1115" i="1" s="1"/>
  <c r="D1114" i="1"/>
  <c r="C1114" i="1"/>
  <c r="G1114" i="1" s="1"/>
  <c r="H1113" i="1"/>
  <c r="D1113" i="1"/>
  <c r="C1113" i="1"/>
  <c r="G1113" i="1" s="1"/>
  <c r="D1112" i="1"/>
  <c r="D1111" i="1"/>
  <c r="C1111" i="1"/>
  <c r="G1111" i="1" s="1"/>
  <c r="D1110" i="1"/>
  <c r="C1110" i="1"/>
  <c r="G1110" i="1" s="1"/>
  <c r="H1109" i="1"/>
  <c r="D1109" i="1"/>
  <c r="C1109" i="1"/>
  <c r="G1109" i="1" s="1"/>
  <c r="D1108" i="1"/>
  <c r="H1108" i="1" s="1"/>
  <c r="C1108" i="1"/>
  <c r="D1107" i="1"/>
  <c r="C1107" i="1"/>
  <c r="G1107" i="1" s="1"/>
  <c r="D1106" i="1"/>
  <c r="C1106" i="1"/>
  <c r="G1106" i="1" s="1"/>
  <c r="H1105" i="1"/>
  <c r="D1105" i="1"/>
  <c r="C1105" i="1"/>
  <c r="G1105" i="1" s="1"/>
  <c r="D1104" i="1"/>
  <c r="H1104" i="1" s="1"/>
  <c r="C1104" i="1"/>
  <c r="D1103" i="1"/>
  <c r="C1103" i="1"/>
  <c r="G1103" i="1" s="1"/>
  <c r="D1102" i="1"/>
  <c r="C1102" i="1"/>
  <c r="G1102" i="1" s="1"/>
  <c r="H1101" i="1"/>
  <c r="D1101" i="1"/>
  <c r="C1101" i="1"/>
  <c r="G1101" i="1" s="1"/>
  <c r="D1100" i="1"/>
  <c r="H1100" i="1" s="1"/>
  <c r="C1100" i="1"/>
  <c r="D1099" i="1"/>
  <c r="C1099" i="1"/>
  <c r="G1099" i="1" s="1"/>
  <c r="D1098" i="1"/>
  <c r="C1098" i="1"/>
  <c r="G1098" i="1" s="1"/>
  <c r="H1097" i="1"/>
  <c r="D1097" i="1"/>
  <c r="C1097" i="1"/>
  <c r="G1097" i="1" s="1"/>
  <c r="D1096" i="1"/>
  <c r="H1096" i="1" s="1"/>
  <c r="C1096" i="1"/>
  <c r="D1095" i="1"/>
  <c r="C1095" i="1"/>
  <c r="G1095" i="1" s="1"/>
  <c r="D1094" i="1"/>
  <c r="C1094" i="1"/>
  <c r="G1094" i="1" s="1"/>
  <c r="H1093" i="1"/>
  <c r="D1093" i="1"/>
  <c r="C1093" i="1"/>
  <c r="G1093" i="1" s="1"/>
  <c r="D1092" i="1"/>
  <c r="H1092" i="1" s="1"/>
  <c r="C1092" i="1"/>
  <c r="D1091" i="1"/>
  <c r="C1091" i="1"/>
  <c r="G1091" i="1" s="1"/>
  <c r="D1090" i="1"/>
  <c r="C1090" i="1"/>
  <c r="G1090" i="1" s="1"/>
  <c r="H1089" i="1"/>
  <c r="D1089" i="1"/>
  <c r="C1089" i="1"/>
  <c r="G1089" i="1" s="1"/>
  <c r="D1088" i="1"/>
  <c r="H1088" i="1" s="1"/>
  <c r="C1088" i="1"/>
  <c r="D1087" i="1"/>
  <c r="C1087" i="1"/>
  <c r="G1087" i="1" s="1"/>
  <c r="D1086" i="1"/>
  <c r="C1086" i="1"/>
  <c r="G1086" i="1" s="1"/>
  <c r="H1085" i="1"/>
  <c r="D1085" i="1"/>
  <c r="C1085" i="1"/>
  <c r="G1085" i="1" s="1"/>
  <c r="D1084" i="1"/>
  <c r="H1084" i="1" s="1"/>
  <c r="C1084" i="1"/>
  <c r="D1083" i="1"/>
  <c r="C1083" i="1"/>
  <c r="G1083" i="1" s="1"/>
  <c r="D1082" i="1"/>
  <c r="C1082" i="1"/>
  <c r="G1082" i="1" s="1"/>
  <c r="H1081" i="1"/>
  <c r="D1081" i="1"/>
  <c r="C1081" i="1"/>
  <c r="G1081" i="1" s="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G1040" i="1"/>
  <c r="D1040" i="1"/>
  <c r="H1040" i="1" s="1"/>
  <c r="C1040" i="1"/>
  <c r="H1039" i="1"/>
  <c r="G1039" i="1"/>
  <c r="D1039" i="1"/>
  <c r="C1039" i="1"/>
  <c r="H1038" i="1"/>
  <c r="G1038" i="1"/>
  <c r="D1038" i="1"/>
  <c r="C1038" i="1"/>
  <c r="G1037" i="1"/>
  <c r="D1037" i="1"/>
  <c r="H1037" i="1" s="1"/>
  <c r="C1037" i="1"/>
  <c r="H1036" i="1"/>
  <c r="D1036" i="1"/>
  <c r="G1036" i="1" s="1"/>
  <c r="C1036" i="1"/>
  <c r="H1035" i="1"/>
  <c r="G1035" i="1"/>
  <c r="D1035" i="1"/>
  <c r="C1035" i="1"/>
  <c r="D1034" i="1"/>
  <c r="G1034" i="1" s="1"/>
  <c r="C1034" i="1"/>
  <c r="D1033" i="1"/>
  <c r="H1033" i="1" s="1"/>
  <c r="C1033" i="1"/>
  <c r="D1032" i="1"/>
  <c r="H1032" i="1" s="1"/>
  <c r="C1032" i="1"/>
  <c r="H1031" i="1"/>
  <c r="G1031" i="1"/>
  <c r="D1031" i="1"/>
  <c r="C1031" i="1"/>
  <c r="D1030" i="1"/>
  <c r="H1030" i="1" s="1"/>
  <c r="C1030" i="1"/>
  <c r="D1029" i="1"/>
  <c r="H1029" i="1" s="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D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D997" i="1"/>
  <c r="H997" i="1" s="1"/>
  <c r="C997"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G988" i="1"/>
  <c r="D988" i="1"/>
  <c r="H988" i="1" s="1"/>
  <c r="C988" i="1"/>
  <c r="G987"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G644" i="1"/>
  <c r="D644" i="1"/>
  <c r="H644" i="1" s="1"/>
  <c r="C644" i="1"/>
  <c r="G643" i="1"/>
  <c r="D643" i="1"/>
  <c r="H643" i="1" s="1"/>
  <c r="C643" i="1"/>
  <c r="H642" i="1"/>
  <c r="D642" i="1"/>
  <c r="G642" i="1" s="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12" i="1"/>
  <c r="D412" i="1"/>
  <c r="G412" i="1" s="1"/>
  <c r="C412" i="1"/>
  <c r="D411" i="1"/>
  <c r="G411" i="1" s="1"/>
  <c r="C411" i="1"/>
  <c r="G406" i="1"/>
  <c r="D406" i="1"/>
  <c r="H406" i="1" s="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8" i="1" s="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D291" i="1"/>
  <c r="H291" i="1" s="1"/>
  <c r="C291" i="1"/>
  <c r="H290" i="1"/>
  <c r="D290" i="1"/>
  <c r="G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H261" i="1"/>
  <c r="G261" i="1"/>
  <c r="D261" i="1"/>
  <c r="C261" i="1"/>
  <c r="D260" i="1"/>
  <c r="H260" i="1" s="1"/>
  <c r="C260"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G189" i="1"/>
  <c r="D189" i="1"/>
  <c r="C189" i="1"/>
  <c r="D188" i="1"/>
  <c r="H188" i="1" s="1"/>
  <c r="C188" i="1"/>
  <c r="D187" i="1"/>
  <c r="H187" i="1" s="1"/>
  <c r="C187" i="1"/>
  <c r="D186" i="1"/>
  <c r="G186" i="1" s="1"/>
  <c r="C186" i="1"/>
  <c r="H185" i="1"/>
  <c r="G185" i="1"/>
  <c r="D185" i="1"/>
  <c r="C185" i="1"/>
  <c r="D184" i="1"/>
  <c r="G184" i="1" s="1"/>
  <c r="C184" i="1"/>
  <c r="H183" i="1"/>
  <c r="G183" i="1"/>
  <c r="D183" i="1"/>
  <c r="C183" i="1"/>
  <c r="G182" i="1"/>
  <c r="D182" i="1"/>
  <c r="H182" i="1" s="1"/>
  <c r="C182" i="1"/>
  <c r="G181" i="1"/>
  <c r="D181" i="1"/>
  <c r="H181" i="1" s="1"/>
  <c r="C181" i="1"/>
  <c r="H180" i="1"/>
  <c r="G180" i="1"/>
  <c r="D180" i="1"/>
  <c r="C180" i="1"/>
  <c r="H179" i="1"/>
  <c r="G179" i="1"/>
  <c r="D179" i="1"/>
  <c r="C179" i="1"/>
  <c r="H178" i="1"/>
  <c r="G178" i="1"/>
  <c r="D178" i="1"/>
  <c r="C178" i="1"/>
  <c r="D177" i="1"/>
  <c r="H177" i="1" s="1"/>
  <c r="C177" i="1"/>
  <c r="D176" i="1"/>
  <c r="H176" i="1" s="1"/>
  <c r="C176" i="1"/>
  <c r="D175" i="1"/>
  <c r="H175" i="1" s="1"/>
  <c r="C175" i="1"/>
  <c r="G174" i="1"/>
  <c r="D174" i="1"/>
  <c r="H174" i="1" s="1"/>
  <c r="C174" i="1"/>
  <c r="D173" i="1"/>
  <c r="H173" i="1" s="1"/>
  <c r="C173" i="1"/>
  <c r="G172" i="1"/>
  <c r="D172" i="1"/>
  <c r="H172" i="1" s="1"/>
  <c r="C172" i="1"/>
  <c r="H171" i="1"/>
  <c r="G171" i="1"/>
  <c r="D171" i="1"/>
  <c r="C171" i="1"/>
  <c r="D170" i="1"/>
  <c r="G170" i="1" s="1"/>
  <c r="C170" i="1"/>
  <c r="G169" i="1"/>
  <c r="D169" i="1"/>
  <c r="H169" i="1" s="1"/>
  <c r="C169" i="1"/>
  <c r="G168" i="1"/>
  <c r="D168" i="1"/>
  <c r="H168" i="1" s="1"/>
  <c r="C168" i="1"/>
  <c r="H167" i="1"/>
  <c r="D167" i="1"/>
  <c r="G167" i="1" s="1"/>
  <c r="C167" i="1"/>
  <c r="D166" i="1"/>
  <c r="G166" i="1" s="1"/>
  <c r="C166" i="1"/>
  <c r="D165" i="1"/>
  <c r="G165" i="1" s="1"/>
  <c r="C165" i="1"/>
  <c r="G164" i="1"/>
  <c r="D164" i="1"/>
  <c r="H164" i="1" s="1"/>
  <c r="C164" i="1"/>
  <c r="D163" i="1"/>
  <c r="G163" i="1" s="1"/>
  <c r="C163" i="1"/>
  <c r="H162" i="1"/>
  <c r="G162" i="1"/>
  <c r="D162" i="1"/>
  <c r="C162" i="1"/>
  <c r="G161"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G150" i="1"/>
  <c r="D150" i="1"/>
  <c r="H150" i="1" s="1"/>
  <c r="C150" i="1"/>
  <c r="G149"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D133" i="1"/>
  <c r="H133" i="1" s="1"/>
  <c r="C133" i="1"/>
  <c r="D132" i="1"/>
  <c r="H132" i="1" s="1"/>
  <c r="C132" i="1"/>
  <c r="D131" i="1"/>
  <c r="G131" i="1" s="1"/>
  <c r="C131" i="1"/>
  <c r="H130" i="1"/>
  <c r="D130" i="1"/>
  <c r="G130" i="1" s="1"/>
  <c r="C130" i="1"/>
  <c r="C129" i="1"/>
  <c r="H128" i="1"/>
  <c r="G128" i="1"/>
  <c r="D128" i="1"/>
  <c r="C128" i="1"/>
  <c r="H127" i="1"/>
  <c r="G127" i="1"/>
  <c r="D127" i="1"/>
  <c r="C127" i="1"/>
  <c r="H126" i="1"/>
  <c r="G126" i="1"/>
  <c r="D126" i="1"/>
  <c r="C126" i="1"/>
  <c r="G125" i="1"/>
  <c r="D125" i="1"/>
  <c r="H125" i="1" s="1"/>
  <c r="C125" i="1"/>
  <c r="G124" i="1"/>
  <c r="D124" i="1"/>
  <c r="H124" i="1" s="1"/>
  <c r="C124" i="1"/>
  <c r="G123" i="1"/>
  <c r="D123" i="1"/>
  <c r="H123" i="1" s="1"/>
  <c r="C123" i="1"/>
  <c r="H122" i="1"/>
  <c r="G122" i="1"/>
  <c r="D122" i="1"/>
  <c r="C122" i="1"/>
  <c r="G121"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08" i="1" l="1"/>
  <c r="E5" i="7"/>
  <c r="D22" i="7"/>
  <c r="C1453" i="1" s="1"/>
  <c r="H1453" i="1" s="1"/>
  <c r="H1576" i="1"/>
  <c r="G1510" i="1"/>
  <c r="G1492" i="1"/>
  <c r="H1489" i="1"/>
  <c r="H1504" i="1"/>
  <c r="H1499" i="1"/>
  <c r="G1501" i="1"/>
  <c r="C1483" i="1"/>
  <c r="G1483" i="1" s="1"/>
  <c r="G1484" i="1"/>
  <c r="E43" i="9"/>
  <c r="B43" i="9" s="1"/>
  <c r="G711" i="1"/>
  <c r="G687" i="1"/>
  <c r="G668" i="1"/>
  <c r="G649" i="1"/>
  <c r="E23" i="9"/>
  <c r="B23" i="9" s="1"/>
  <c r="G647" i="1"/>
  <c r="F652" i="4"/>
  <c r="G641" i="1"/>
  <c r="G378" i="1"/>
  <c r="G379" i="1"/>
  <c r="G368" i="1"/>
  <c r="G367" i="1"/>
  <c r="G364" i="1"/>
  <c r="G365" i="1"/>
  <c r="G291" i="1"/>
  <c r="H288" i="1"/>
  <c r="H262" i="1"/>
  <c r="G260" i="1"/>
  <c r="H248" i="1"/>
  <c r="G248" i="1"/>
  <c r="F252" i="4"/>
  <c r="G255" i="1"/>
  <c r="G257" i="1"/>
  <c r="F259" i="4"/>
  <c r="G206" i="1"/>
  <c r="G207" i="1"/>
  <c r="F210" i="4"/>
  <c r="G190" i="1"/>
  <c r="G191" i="1"/>
  <c r="H184" i="1"/>
  <c r="G188" i="1"/>
  <c r="G187" i="1"/>
  <c r="H186" i="1"/>
  <c r="E47" i="9"/>
  <c r="B47" i="9" s="1"/>
  <c r="G177" i="1"/>
  <c r="G176" i="1"/>
  <c r="G175" i="1"/>
  <c r="G173" i="1"/>
  <c r="H170" i="1"/>
  <c r="H165" i="1"/>
  <c r="H166" i="1"/>
  <c r="E163" i="4"/>
  <c r="D159" i="1" s="1"/>
  <c r="F169" i="4"/>
  <c r="H163" i="1"/>
  <c r="G160" i="1"/>
  <c r="E152" i="4"/>
  <c r="D148" i="1" s="1"/>
  <c r="G155" i="1"/>
  <c r="G157" i="1"/>
  <c r="F159" i="4"/>
  <c r="B218" i="9"/>
  <c r="E40" i="9"/>
  <c r="F215" i="9"/>
  <c r="B215" i="9" s="1"/>
  <c r="F217" i="9"/>
  <c r="B217" i="9" s="1"/>
  <c r="G133" i="1"/>
  <c r="G132" i="1"/>
  <c r="H131" i="1"/>
  <c r="F128" i="4"/>
  <c r="G102" i="1"/>
  <c r="H102" i="1"/>
  <c r="H108" i="1"/>
  <c r="F112" i="4"/>
  <c r="G70" i="1"/>
  <c r="G71" i="1"/>
  <c r="G66" i="1"/>
  <c r="E31" i="9"/>
  <c r="B31" i="9" s="1"/>
  <c r="G64" i="1"/>
  <c r="G65" i="1"/>
  <c r="E50" i="4"/>
  <c r="D46" i="1" s="1"/>
  <c r="F68" i="4"/>
  <c r="E293" i="9"/>
  <c r="B293" i="9" s="1"/>
  <c r="E298" i="9"/>
  <c r="B298" i="9" s="1"/>
  <c r="G1029" i="1"/>
  <c r="H1034" i="1"/>
  <c r="G1233" i="1"/>
  <c r="G1231" i="1"/>
  <c r="G1230" i="1"/>
  <c r="G1227" i="1"/>
  <c r="E245" i="5"/>
  <c r="D1222" i="1" s="1"/>
  <c r="G1226" i="1"/>
  <c r="G1223" i="1"/>
  <c r="G1225" i="1"/>
  <c r="E283" i="9"/>
  <c r="G1221" i="1"/>
  <c r="G1219" i="1"/>
  <c r="D1215" i="1"/>
  <c r="H1215" i="1" s="1"/>
  <c r="F239" i="5"/>
  <c r="G1245" i="1"/>
  <c r="E286" i="9"/>
  <c r="B286" i="9" s="1"/>
  <c r="G1235" i="1"/>
  <c r="G1237" i="1"/>
  <c r="F259" i="5"/>
  <c r="G1217" i="1"/>
  <c r="G1166" i="1"/>
  <c r="G1165" i="1"/>
  <c r="G1163" i="1"/>
  <c r="G1155" i="1"/>
  <c r="G1154" i="1"/>
  <c r="G1151" i="1"/>
  <c r="G1138" i="1"/>
  <c r="H1048" i="1"/>
  <c r="G1048" i="1"/>
  <c r="G1033" i="1"/>
  <c r="G1030" i="1"/>
  <c r="G1032" i="1"/>
  <c r="G1028" i="1"/>
  <c r="G1023" i="1"/>
  <c r="G1025" i="1"/>
  <c r="G1018" i="1"/>
  <c r="F35" i="5"/>
  <c r="G1013" i="1"/>
  <c r="G1014" i="1"/>
  <c r="G997" i="1"/>
  <c r="E12" i="5"/>
  <c r="D990" i="1" s="1"/>
  <c r="F19" i="5"/>
  <c r="G996" i="1"/>
  <c r="G991" i="1"/>
  <c r="G993" i="1"/>
  <c r="G986" i="1"/>
  <c r="E296" i="9"/>
  <c r="B296" i="9" s="1"/>
  <c r="E27" i="9"/>
  <c r="B27" i="9" s="1"/>
  <c r="E32" i="9"/>
  <c r="B32" i="9" s="1"/>
  <c r="E288" i="9"/>
  <c r="B288" i="9" s="1"/>
  <c r="E287" i="9"/>
  <c r="B287" i="9" s="1"/>
  <c r="E303" i="9"/>
  <c r="B303" i="9" s="1"/>
  <c r="H413" i="1"/>
  <c r="E273" i="9"/>
  <c r="G405" i="1"/>
  <c r="H411" i="1"/>
  <c r="E644" i="4"/>
  <c r="D638" i="1" s="1"/>
  <c r="G638" i="1" s="1"/>
  <c r="E643" i="4"/>
  <c r="D637" i="1" s="1"/>
  <c r="H457" i="1"/>
  <c r="G457" i="1"/>
  <c r="H1432" i="1"/>
  <c r="G1432" i="1"/>
  <c r="J1442" i="1"/>
  <c r="H1442" i="1"/>
  <c r="G1442" i="1"/>
  <c r="G1457" i="1"/>
  <c r="J1457" i="1"/>
  <c r="G1481" i="1"/>
  <c r="H1481" i="1"/>
  <c r="E459" i="4"/>
  <c r="D453" i="1" s="1"/>
  <c r="G210" i="9"/>
  <c r="E210" i="9" s="1"/>
  <c r="B210" i="9" s="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9" i="1"/>
  <c r="G1349" i="1"/>
  <c r="H1352" i="1"/>
  <c r="G1352" i="1"/>
  <c r="H1357" i="1"/>
  <c r="G1357" i="1"/>
  <c r="H1360" i="1"/>
  <c r="G1360" i="1"/>
  <c r="H1365" i="1"/>
  <c r="G1365" i="1"/>
  <c r="H1368" i="1"/>
  <c r="G1368" i="1"/>
  <c r="H1373" i="1"/>
  <c r="G1373" i="1"/>
  <c r="H1376" i="1"/>
  <c r="G1376" i="1"/>
  <c r="H1381" i="1"/>
  <c r="G1381" i="1"/>
  <c r="H1384" i="1"/>
  <c r="G1384" i="1"/>
  <c r="H1389" i="1"/>
  <c r="G1389" i="1"/>
  <c r="H1392" i="1"/>
  <c r="G1392" i="1"/>
  <c r="H1397" i="1"/>
  <c r="G1397" i="1"/>
  <c r="H1400" i="1"/>
  <c r="G1400" i="1"/>
  <c r="H1405" i="1"/>
  <c r="G1405" i="1"/>
  <c r="H1413" i="1"/>
  <c r="G1413" i="1"/>
  <c r="H1416" i="1"/>
  <c r="G1416" i="1"/>
  <c r="H1421" i="1"/>
  <c r="G1421" i="1"/>
  <c r="H1441" i="1"/>
  <c r="J1441" i="1"/>
  <c r="G1441" i="1"/>
  <c r="H1445" i="1"/>
  <c r="G1445" i="1"/>
  <c r="H1457" i="1"/>
  <c r="H1461" i="1"/>
  <c r="J1471" i="1"/>
  <c r="H1471" i="1"/>
  <c r="J1473" i="1"/>
  <c r="H1473" i="1"/>
  <c r="I1473" i="1" s="1"/>
  <c r="F79" i="5"/>
  <c r="D78" i="5"/>
  <c r="H1429" i="1"/>
  <c r="G1429" i="1"/>
  <c r="G1479" i="1"/>
  <c r="I1479" i="1" s="1"/>
  <c r="J1479" i="1"/>
  <c r="C489" i="1"/>
  <c r="C1007" i="1"/>
  <c r="C1057"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H1203" i="1"/>
  <c r="H1207" i="1"/>
  <c r="H1211" i="1"/>
  <c r="H1219" i="1"/>
  <c r="H1223" i="1"/>
  <c r="H1227" i="1"/>
  <c r="H1231" i="1"/>
  <c r="H1235" i="1"/>
  <c r="H1239" i="1"/>
  <c r="H1243" i="1"/>
  <c r="H1247" i="1"/>
  <c r="H1251" i="1"/>
  <c r="H1255" i="1"/>
  <c r="H1259" i="1"/>
  <c r="H1263" i="1"/>
  <c r="H1267" i="1"/>
  <c r="H1271" i="1"/>
  <c r="H1425" i="1"/>
  <c r="G1425" i="1"/>
  <c r="H1428" i="1"/>
  <c r="G1428" i="1"/>
  <c r="H1433" i="1"/>
  <c r="G1433" i="1"/>
  <c r="J1440" i="1"/>
  <c r="H1440" i="1"/>
  <c r="G1440" i="1"/>
  <c r="J1444" i="1"/>
  <c r="H1444" i="1"/>
  <c r="G1444" i="1"/>
  <c r="I1444" i="1" s="1"/>
  <c r="G1455" i="1"/>
  <c r="J1455" i="1"/>
  <c r="H1456" i="1"/>
  <c r="G1459" i="1"/>
  <c r="I1459" i="1" s="1"/>
  <c r="J1459" i="1"/>
  <c r="H1460" i="1"/>
  <c r="G1477" i="1"/>
  <c r="J1477" i="1"/>
  <c r="H1478" i="1"/>
  <c r="G1497" i="1"/>
  <c r="H1497" i="1"/>
  <c r="F153" i="4"/>
  <c r="D152" i="4"/>
  <c r="F264" i="4"/>
  <c r="E263" i="4"/>
  <c r="D259" i="1" s="1"/>
  <c r="E528" i="4"/>
  <c r="F563" i="4"/>
  <c r="D529" i="4"/>
  <c r="E141" i="6"/>
  <c r="I24" i="3"/>
  <c r="F35" i="6"/>
  <c r="H25" i="3"/>
  <c r="H1424" i="1"/>
  <c r="G1424" i="1"/>
  <c r="G1454" i="1"/>
  <c r="H1454" i="1"/>
  <c r="I1471" i="1"/>
  <c r="F463" i="4"/>
  <c r="D459" i="4"/>
  <c r="D454" i="1"/>
  <c r="H1082" i="1"/>
  <c r="G1084" i="1"/>
  <c r="H1086" i="1"/>
  <c r="G1088" i="1"/>
  <c r="H1090" i="1"/>
  <c r="G1092" i="1"/>
  <c r="H1094" i="1"/>
  <c r="G1096"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8" i="1"/>
  <c r="G1348" i="1"/>
  <c r="H1353" i="1"/>
  <c r="G1353" i="1"/>
  <c r="H1356" i="1"/>
  <c r="G1356" i="1"/>
  <c r="H1361" i="1"/>
  <c r="G1361" i="1"/>
  <c r="H1364" i="1"/>
  <c r="G1364" i="1"/>
  <c r="H1369" i="1"/>
  <c r="G1369" i="1"/>
  <c r="H1372" i="1"/>
  <c r="G1372" i="1"/>
  <c r="H1377" i="1"/>
  <c r="G1377" i="1"/>
  <c r="H1380" i="1"/>
  <c r="G1380" i="1"/>
  <c r="H1385" i="1"/>
  <c r="G1385" i="1"/>
  <c r="H1388" i="1"/>
  <c r="G1388" i="1"/>
  <c r="H1393" i="1"/>
  <c r="G1393" i="1"/>
  <c r="H1396" i="1"/>
  <c r="G1396" i="1"/>
  <c r="H1401" i="1"/>
  <c r="G1401" i="1"/>
  <c r="H1404" i="1"/>
  <c r="G1404" i="1"/>
  <c r="H1409" i="1"/>
  <c r="G1409" i="1"/>
  <c r="H1412" i="1"/>
  <c r="G1412" i="1"/>
  <c r="H1417" i="1"/>
  <c r="G1417" i="1"/>
  <c r="H1420" i="1"/>
  <c r="G1420" i="1"/>
  <c r="H1439" i="1"/>
  <c r="J1439" i="1"/>
  <c r="G1439" i="1"/>
  <c r="I1439" i="1" s="1"/>
  <c r="H1443" i="1"/>
  <c r="J1443" i="1"/>
  <c r="G1443" i="1"/>
  <c r="J1445" i="1"/>
  <c r="H1455" i="1"/>
  <c r="H1459" i="1"/>
  <c r="G1472" i="1"/>
  <c r="J1472" i="1"/>
  <c r="H1472" i="1"/>
  <c r="G1474" i="1"/>
  <c r="J1474" i="1"/>
  <c r="H1474" i="1"/>
  <c r="H1477" i="1"/>
  <c r="H1491" i="1"/>
  <c r="H1493" i="1"/>
  <c r="G1495" i="1"/>
  <c r="H1495"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H1347" i="1"/>
  <c r="H1351" i="1"/>
  <c r="H1355" i="1"/>
  <c r="H1359" i="1"/>
  <c r="H1363" i="1"/>
  <c r="H1367" i="1"/>
  <c r="H1371" i="1"/>
  <c r="H1375" i="1"/>
  <c r="H1379" i="1"/>
  <c r="H1383" i="1"/>
  <c r="H1387" i="1"/>
  <c r="H1391" i="1"/>
  <c r="H1395" i="1"/>
  <c r="H1399" i="1"/>
  <c r="H1403" i="1"/>
  <c r="H1407" i="1"/>
  <c r="I1447" i="1"/>
  <c r="I1449" i="1"/>
  <c r="I1451" i="1"/>
  <c r="G1463" i="1"/>
  <c r="I1463" i="1" s="1"/>
  <c r="G1465" i="1"/>
  <c r="I1465" i="1" s="1"/>
  <c r="G1467" i="1"/>
  <c r="I1467" i="1" s="1"/>
  <c r="G1469" i="1"/>
  <c r="D50" i="4"/>
  <c r="F300" i="4"/>
  <c r="D299" i="4"/>
  <c r="F383" i="4"/>
  <c r="E363" i="4"/>
  <c r="D358" i="1" s="1"/>
  <c r="F525" i="4"/>
  <c r="D515" i="4"/>
  <c r="F605" i="4"/>
  <c r="D593" i="4"/>
  <c r="F13" i="5"/>
  <c r="D12" i="5"/>
  <c r="H1346" i="1"/>
  <c r="H1350" i="1"/>
  <c r="H1354" i="1"/>
  <c r="H1358" i="1"/>
  <c r="H1362" i="1"/>
  <c r="H1366" i="1"/>
  <c r="H1370" i="1"/>
  <c r="H1374" i="1"/>
  <c r="H1378" i="1"/>
  <c r="H1382" i="1"/>
  <c r="H1386" i="1"/>
  <c r="H1390" i="1"/>
  <c r="H1394" i="1"/>
  <c r="H1398" i="1"/>
  <c r="H1402" i="1"/>
  <c r="H1406" i="1"/>
  <c r="G1456" i="1"/>
  <c r="I1456" i="1" s="1"/>
  <c r="G1458" i="1"/>
  <c r="I1458" i="1" s="1"/>
  <c r="G1460" i="1"/>
  <c r="I1460" i="1" s="1"/>
  <c r="I1462" i="1"/>
  <c r="I1464" i="1"/>
  <c r="I1466" i="1"/>
  <c r="I1468" i="1"/>
  <c r="G1476" i="1"/>
  <c r="I1476" i="1" s="1"/>
  <c r="G1478" i="1"/>
  <c r="I1478" i="1" s="1"/>
  <c r="G1520" i="1"/>
  <c r="H1520" i="1"/>
  <c r="F197" i="4"/>
  <c r="D196" i="4"/>
  <c r="F263" i="4"/>
  <c r="E420" i="4"/>
  <c r="F577" i="4"/>
  <c r="D567" i="4"/>
  <c r="F581" i="4"/>
  <c r="D580" i="4"/>
  <c r="F135" i="5"/>
  <c r="D134" i="5"/>
  <c r="G291" i="9"/>
  <c r="E291" i="9" s="1"/>
  <c r="B291" i="9" s="1"/>
  <c r="D146" i="5"/>
  <c r="F149" i="5"/>
  <c r="D43" i="8"/>
  <c r="C1519" i="1"/>
  <c r="D82" i="4"/>
  <c r="F106" i="4"/>
  <c r="E196" i="4"/>
  <c r="D192" i="1" s="1"/>
  <c r="D311" i="4"/>
  <c r="F352" i="4"/>
  <c r="D351" i="4"/>
  <c r="G202" i="9"/>
  <c r="E202" i="9" s="1"/>
  <c r="B202" i="9" s="1"/>
  <c r="E515" i="4"/>
  <c r="D509" i="1" s="1"/>
  <c r="G143" i="9"/>
  <c r="E143" i="9" s="1"/>
  <c r="B143" i="9" s="1"/>
  <c r="F603" i="4"/>
  <c r="F70" i="5"/>
  <c r="E69" i="5"/>
  <c r="F69" i="5" s="1"/>
  <c r="D237" i="5"/>
  <c r="D245" i="5"/>
  <c r="F13" i="6"/>
  <c r="D5" i="6"/>
  <c r="H1480" i="1"/>
  <c r="F45" i="4"/>
  <c r="D44" i="4"/>
  <c r="F125" i="4"/>
  <c r="D124" i="4"/>
  <c r="F134" i="4"/>
  <c r="E133" i="4"/>
  <c r="D129" i="1" s="1"/>
  <c r="E298" i="4"/>
  <c r="D484" i="4"/>
  <c r="E567" i="4"/>
  <c r="D561" i="1" s="1"/>
  <c r="F8" i="5"/>
  <c r="G308" i="9"/>
  <c r="E308" i="9" s="1"/>
  <c r="B308" i="9" s="1"/>
  <c r="F177" i="5"/>
  <c r="D176" i="5"/>
  <c r="G311" i="9"/>
  <c r="E311" i="9" s="1"/>
  <c r="B311" i="9" s="1"/>
  <c r="F206" i="5"/>
  <c r="F130" i="6"/>
  <c r="D129" i="6"/>
  <c r="D5" i="7"/>
  <c r="H30" i="3"/>
  <c r="E290" i="9"/>
  <c r="B290" i="9" s="1"/>
  <c r="D42" i="8"/>
  <c r="B275" i="9"/>
  <c r="B28" i="9"/>
  <c r="B36" i="9"/>
  <c r="B44" i="9"/>
  <c r="B52" i="9"/>
  <c r="B60" i="9"/>
  <c r="B68" i="9"/>
  <c r="B76" i="9"/>
  <c r="B84" i="9"/>
  <c r="B92" i="9"/>
  <c r="D7" i="4"/>
  <c r="D139" i="4"/>
  <c r="D163" i="4"/>
  <c r="D344" i="4"/>
  <c r="D396" i="4"/>
  <c r="D421" i="4"/>
  <c r="E310" i="9"/>
  <c r="B310" i="9" s="1"/>
  <c r="G208" i="9"/>
  <c r="E208" i="9" s="1"/>
  <c r="B208" i="9" s="1"/>
  <c r="G194" i="9"/>
  <c r="E194" i="9" s="1"/>
  <c r="B194" i="9" s="1"/>
  <c r="F417" i="4"/>
  <c r="F422" i="4"/>
  <c r="E87" i="5"/>
  <c r="D1065" i="1" s="1"/>
  <c r="F88" i="5"/>
  <c r="E176" i="5"/>
  <c r="D114" i="6"/>
  <c r="B24" i="9"/>
  <c r="B40" i="9"/>
  <c r="B48" i="9"/>
  <c r="B56" i="9"/>
  <c r="B64" i="9"/>
  <c r="B72" i="9"/>
  <c r="B80" i="9"/>
  <c r="B88" i="9"/>
  <c r="B96" i="9"/>
  <c r="B149" i="9"/>
  <c r="B157" i="9"/>
  <c r="G189" i="9"/>
  <c r="E189" i="9" s="1"/>
  <c r="B189" i="9" s="1"/>
  <c r="G200" i="9"/>
  <c r="E200" i="9" s="1"/>
  <c r="B200" i="9" s="1"/>
  <c r="M213" i="9"/>
  <c r="G281" i="9"/>
  <c r="E281" i="9" s="1"/>
  <c r="B281" i="9" s="1"/>
  <c r="L213" i="9"/>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L192" i="9"/>
  <c r="F192" i="9" s="1"/>
  <c r="G191" i="9"/>
  <c r="E191" i="9" s="1"/>
  <c r="B191" i="9" s="1"/>
  <c r="G187" i="9"/>
  <c r="E187" i="9" s="1"/>
  <c r="B187" i="9" s="1"/>
  <c r="G166" i="9"/>
  <c r="H165" i="9"/>
  <c r="G279" i="9"/>
  <c r="E279" i="9" s="1"/>
  <c r="B279"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I10" i="9"/>
  <c r="E104" i="9"/>
  <c r="B104" i="9" s="1"/>
  <c r="B109" i="9"/>
  <c r="B117" i="9"/>
  <c r="B125" i="9"/>
  <c r="B133" i="9"/>
  <c r="B141" i="9"/>
  <c r="G198" i="9"/>
  <c r="E198" i="9" s="1"/>
  <c r="B198" i="9" s="1"/>
  <c r="G206" i="9"/>
  <c r="E206" i="9" s="1"/>
  <c r="B206" i="9" s="1"/>
  <c r="G280" i="9"/>
  <c r="E280" i="9" s="1"/>
  <c r="B280" i="9" s="1"/>
  <c r="B145" i="9"/>
  <c r="B153" i="9"/>
  <c r="G196" i="9"/>
  <c r="E196" i="9" s="1"/>
  <c r="B196" i="9" s="1"/>
  <c r="G204" i="9"/>
  <c r="E204" i="9" s="1"/>
  <c r="B204" i="9" s="1"/>
  <c r="G212" i="9"/>
  <c r="E212" i="9" s="1"/>
  <c r="B212" i="9" s="1"/>
  <c r="B273" i="9"/>
  <c r="F277" i="9"/>
  <c r="B283" i="9"/>
  <c r="F216" i="9"/>
  <c r="B216"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E282" i="9"/>
  <c r="B282" i="9" s="1"/>
  <c r="B289" i="9"/>
  <c r="B284" i="9"/>
  <c r="D1436" i="1" l="1"/>
  <c r="I29" i="3"/>
  <c r="G1453" i="1"/>
  <c r="H1483" i="1"/>
  <c r="E237" i="5"/>
  <c r="I23" i="3" s="1"/>
  <c r="G1215" i="1"/>
  <c r="E7" i="5"/>
  <c r="I20" i="3" s="1"/>
  <c r="H638" i="1"/>
  <c r="F643" i="4"/>
  <c r="G637" i="1"/>
  <c r="H637" i="1"/>
  <c r="I22" i="3"/>
  <c r="H19" i="9"/>
  <c r="E19" i="9" s="1"/>
  <c r="B19" i="9" s="1"/>
  <c r="D1153" i="1"/>
  <c r="D293" i="1"/>
  <c r="F124" i="4"/>
  <c r="C120" i="1"/>
  <c r="H23" i="3"/>
  <c r="C1214" i="1"/>
  <c r="F567" i="4"/>
  <c r="C561" i="1"/>
  <c r="F593" i="4"/>
  <c r="C587" i="1"/>
  <c r="E636" i="4"/>
  <c r="D630" i="1" s="1"/>
  <c r="D522" i="1"/>
  <c r="F78" i="5"/>
  <c r="C1056" i="1"/>
  <c r="I1457" i="1"/>
  <c r="E165" i="9"/>
  <c r="B165" i="9" s="1"/>
  <c r="D420" i="4"/>
  <c r="C415" i="1"/>
  <c r="F421" i="4"/>
  <c r="C135" i="1"/>
  <c r="F139" i="4"/>
  <c r="E151" i="4"/>
  <c r="G318" i="9"/>
  <c r="E318" i="9" s="1"/>
  <c r="D141" i="6"/>
  <c r="H24" i="3"/>
  <c r="F5" i="6"/>
  <c r="C1299" i="1"/>
  <c r="E68" i="5"/>
  <c r="D1047" i="1"/>
  <c r="F311" i="4"/>
  <c r="C306" i="1"/>
  <c r="F82" i="4"/>
  <c r="C78" i="1"/>
  <c r="F50" i="4"/>
  <c r="C46" i="1"/>
  <c r="I1472" i="1"/>
  <c r="I1443" i="1"/>
  <c r="I28" i="3"/>
  <c r="D1435" i="1"/>
  <c r="H259" i="1"/>
  <c r="G259" i="1"/>
  <c r="I1477" i="1"/>
  <c r="H1057" i="1"/>
  <c r="G1057" i="1"/>
  <c r="I1442" i="1"/>
  <c r="F163" i="4"/>
  <c r="C159" i="1"/>
  <c r="F134" i="5"/>
  <c r="C1112" i="1"/>
  <c r="F213" i="9"/>
  <c r="B213" i="9" s="1"/>
  <c r="G1065" i="1"/>
  <c r="H1065" i="1"/>
  <c r="F396" i="4"/>
  <c r="C391" i="1"/>
  <c r="D6" i="4"/>
  <c r="F7" i="4"/>
  <c r="C3" i="1"/>
  <c r="K1451" i="9"/>
  <c r="G314" i="9"/>
  <c r="E314" i="9" s="1"/>
  <c r="B314" i="9" s="1"/>
  <c r="I34" i="3"/>
  <c r="C1517" i="1"/>
  <c r="G316" i="9"/>
  <c r="E316" i="9" s="1"/>
  <c r="H29" i="3"/>
  <c r="C1436" i="1"/>
  <c r="D68" i="5"/>
  <c r="G129" i="1"/>
  <c r="H129" i="1"/>
  <c r="F44" i="4"/>
  <c r="C40" i="1"/>
  <c r="F146" i="5"/>
  <c r="C1124" i="1"/>
  <c r="F580" i="4"/>
  <c r="C574" i="1"/>
  <c r="E635" i="4"/>
  <c r="D629" i="1" s="1"/>
  <c r="D414" i="1"/>
  <c r="E6" i="4"/>
  <c r="F12" i="5"/>
  <c r="D7" i="5"/>
  <c r="C990" i="1"/>
  <c r="F515" i="4"/>
  <c r="C509" i="1"/>
  <c r="F363" i="4"/>
  <c r="I1474" i="1"/>
  <c r="G454" i="1"/>
  <c r="H454" i="1"/>
  <c r="F529" i="4"/>
  <c r="D528" i="4"/>
  <c r="C523" i="1"/>
  <c r="H1007" i="1"/>
  <c r="G1007" i="1"/>
  <c r="E350" i="4"/>
  <c r="E407" i="4" s="1"/>
  <c r="D402" i="1" s="1"/>
  <c r="I35" i="3"/>
  <c r="C1518" i="1"/>
  <c r="F196" i="4"/>
  <c r="C192" i="1"/>
  <c r="H358" i="1"/>
  <c r="G358" i="1"/>
  <c r="B192" i="9"/>
  <c r="E166" i="9"/>
  <c r="B166" i="9" s="1"/>
  <c r="F114" i="6"/>
  <c r="H27" i="3"/>
  <c r="C1408" i="1"/>
  <c r="F344" i="4"/>
  <c r="C339" i="1"/>
  <c r="G313" i="9"/>
  <c r="E313" i="9" s="1"/>
  <c r="F129" i="6"/>
  <c r="C1423" i="1"/>
  <c r="D175" i="5"/>
  <c r="H22" i="3"/>
  <c r="F176" i="5"/>
  <c r="C1153" i="1"/>
  <c r="F484" i="4"/>
  <c r="C478" i="1"/>
  <c r="F245" i="5"/>
  <c r="C1222" i="1"/>
  <c r="F351" i="4"/>
  <c r="D350" i="4"/>
  <c r="C346" i="1"/>
  <c r="F133" i="4"/>
  <c r="H1519" i="1"/>
  <c r="G1519" i="1"/>
  <c r="F299" i="4"/>
  <c r="D298" i="4"/>
  <c r="C294" i="1"/>
  <c r="F459" i="4"/>
  <c r="C453" i="1"/>
  <c r="H21" i="9"/>
  <c r="G21" i="9"/>
  <c r="E21" i="9" s="1"/>
  <c r="F152" i="4"/>
  <c r="D151" i="4"/>
  <c r="C148" i="1"/>
  <c r="I1455" i="1"/>
  <c r="I1440" i="1"/>
  <c r="H489" i="1"/>
  <c r="G489" i="1"/>
  <c r="I1441" i="1"/>
  <c r="F237" i="5" l="1"/>
  <c r="E175" i="5"/>
  <c r="D1152" i="1" s="1"/>
  <c r="D1214" i="1"/>
  <c r="G1214" i="1" s="1"/>
  <c r="E6" i="5"/>
  <c r="H278" i="9" s="1"/>
  <c r="D985" i="1"/>
  <c r="H17" i="3"/>
  <c r="D289" i="4"/>
  <c r="F151" i="4"/>
  <c r="C147" i="1"/>
  <c r="G346" i="1"/>
  <c r="H346" i="1"/>
  <c r="H1408" i="1"/>
  <c r="G1408" i="1"/>
  <c r="B316" i="9"/>
  <c r="E315" i="9"/>
  <c r="I10" i="3" s="1"/>
  <c r="H391" i="1"/>
  <c r="G391" i="1"/>
  <c r="D408" i="4"/>
  <c r="F350" i="4"/>
  <c r="C345" i="1"/>
  <c r="H478" i="1"/>
  <c r="G478" i="1"/>
  <c r="E312" i="9"/>
  <c r="B313" i="9"/>
  <c r="H1518" i="1"/>
  <c r="G1518" i="1"/>
  <c r="H509" i="1"/>
  <c r="G509" i="1"/>
  <c r="H574" i="1"/>
  <c r="G574" i="1"/>
  <c r="H40" i="1"/>
  <c r="G40" i="1"/>
  <c r="F68" i="5"/>
  <c r="H21" i="3"/>
  <c r="C1046" i="1"/>
  <c r="H1517" i="1"/>
  <c r="G1517" i="1"/>
  <c r="H11" i="3"/>
  <c r="H3" i="1"/>
  <c r="G3" i="1"/>
  <c r="G1112" i="1"/>
  <c r="H1112" i="1"/>
  <c r="D984" i="1"/>
  <c r="I21" i="3"/>
  <c r="D1046" i="1"/>
  <c r="H28" i="3"/>
  <c r="F141" i="6"/>
  <c r="C1435" i="1"/>
  <c r="H135" i="1"/>
  <c r="G135" i="1"/>
  <c r="H561" i="1"/>
  <c r="G561" i="1"/>
  <c r="G453" i="1"/>
  <c r="H453" i="1"/>
  <c r="G294" i="1"/>
  <c r="H294" i="1"/>
  <c r="H339" i="1"/>
  <c r="G339" i="1"/>
  <c r="H523" i="1"/>
  <c r="G523" i="1"/>
  <c r="E412" i="4"/>
  <c r="I16" i="3"/>
  <c r="D2" i="1"/>
  <c r="H1436" i="1"/>
  <c r="G1436" i="1"/>
  <c r="H159" i="1"/>
  <c r="G159" i="1"/>
  <c r="H46" i="1"/>
  <c r="G46" i="1"/>
  <c r="H306" i="1"/>
  <c r="G306" i="1"/>
  <c r="H1299" i="1"/>
  <c r="G1299" i="1"/>
  <c r="E317" i="9"/>
  <c r="B318" i="9"/>
  <c r="H120" i="1"/>
  <c r="G120" i="1"/>
  <c r="F7" i="5"/>
  <c r="D6" i="5"/>
  <c r="H20" i="3"/>
  <c r="C985" i="1"/>
  <c r="G78" i="1"/>
  <c r="H78" i="1"/>
  <c r="H1047" i="1"/>
  <c r="G1047" i="1"/>
  <c r="F420" i="4"/>
  <c r="D635" i="4"/>
  <c r="C414" i="1"/>
  <c r="B21" i="9"/>
  <c r="F175" i="5"/>
  <c r="C1152" i="1"/>
  <c r="G148" i="1"/>
  <c r="H148" i="1"/>
  <c r="D407" i="4"/>
  <c r="F298" i="4"/>
  <c r="C293" i="1"/>
  <c r="G1222" i="1"/>
  <c r="H1222" i="1"/>
  <c r="G1153" i="1"/>
  <c r="H1153" i="1"/>
  <c r="H1423" i="1"/>
  <c r="G1423" i="1"/>
  <c r="G192" i="1"/>
  <c r="H192" i="1"/>
  <c r="E408" i="4"/>
  <c r="D403" i="1" s="1"/>
  <c r="D345" i="1"/>
  <c r="D636" i="4"/>
  <c r="F528" i="4"/>
  <c r="C522" i="1"/>
  <c r="G990" i="1"/>
  <c r="H990" i="1"/>
  <c r="G1124" i="1"/>
  <c r="H1124" i="1"/>
  <c r="D290" i="4"/>
  <c r="D412" i="4"/>
  <c r="F6" i="4"/>
  <c r="H16" i="3"/>
  <c r="C2" i="1"/>
  <c r="I17" i="3"/>
  <c r="E289" i="4"/>
  <c r="E290" i="4" s="1"/>
  <c r="D286" i="1" s="1"/>
  <c r="D147" i="1"/>
  <c r="H415" i="1"/>
  <c r="G415" i="1"/>
  <c r="H1056" i="1"/>
  <c r="G1056" i="1"/>
  <c r="H587" i="1"/>
  <c r="G587" i="1"/>
  <c r="H1214" i="1"/>
  <c r="H522" i="1" l="1"/>
  <c r="G522" i="1"/>
  <c r="H1435" i="1"/>
  <c r="G1435" i="1"/>
  <c r="H147" i="1"/>
  <c r="G147" i="1"/>
  <c r="D639" i="4"/>
  <c r="F412" i="4"/>
  <c r="C407" i="1"/>
  <c r="H293" i="1"/>
  <c r="G293" i="1"/>
  <c r="H985" i="1"/>
  <c r="G985" i="1"/>
  <c r="H9" i="3"/>
  <c r="H345" i="1"/>
  <c r="G345" i="1"/>
  <c r="H2" i="1"/>
  <c r="G2" i="1"/>
  <c r="F290" i="4"/>
  <c r="C286" i="1"/>
  <c r="F636" i="4"/>
  <c r="C630" i="1"/>
  <c r="G1152" i="1"/>
  <c r="H1152" i="1"/>
  <c r="G414" i="1"/>
  <c r="H414" i="1"/>
  <c r="G1046" i="1"/>
  <c r="H1046" i="1"/>
  <c r="D291" i="4"/>
  <c r="F289" i="4"/>
  <c r="D413" i="4"/>
  <c r="C285" i="1"/>
  <c r="E291" i="4"/>
  <c r="D287" i="1" s="1"/>
  <c r="E413" i="4"/>
  <c r="E414" i="4" s="1"/>
  <c r="D409" i="1" s="1"/>
  <c r="D285" i="1"/>
  <c r="F407" i="4"/>
  <c r="C402" i="1"/>
  <c r="F635" i="4"/>
  <c r="C629" i="1"/>
  <c r="G285" i="9"/>
  <c r="E285" i="9" s="1"/>
  <c r="B285" i="9" s="1"/>
  <c r="G278" i="9"/>
  <c r="E278" i="9" s="1"/>
  <c r="F6" i="5"/>
  <c r="C984" i="1"/>
  <c r="E639" i="4"/>
  <c r="D407" i="1"/>
  <c r="N3" i="9"/>
  <c r="I11" i="3"/>
  <c r="F408" i="4"/>
  <c r="C403" i="1"/>
  <c r="H8" i="3" l="1"/>
  <c r="H984" i="1"/>
  <c r="G984" i="1"/>
  <c r="H629" i="1"/>
  <c r="G629" i="1"/>
  <c r="H285" i="1"/>
  <c r="G285" i="1"/>
  <c r="H403" i="1"/>
  <c r="G403" i="1"/>
  <c r="D640" i="4"/>
  <c r="D415" i="4"/>
  <c r="F413" i="4"/>
  <c r="C408" i="1"/>
  <c r="E277" i="9"/>
  <c r="B278" i="9"/>
  <c r="H402" i="1"/>
  <c r="G402" i="1"/>
  <c r="E415" i="4"/>
  <c r="D410" i="1" s="1"/>
  <c r="D408" i="1"/>
  <c r="E640" i="4"/>
  <c r="H630" i="1"/>
  <c r="G630" i="1"/>
  <c r="D633" i="1"/>
  <c r="F291" i="4"/>
  <c r="C287" i="1"/>
  <c r="K3" i="9"/>
  <c r="I9" i="3"/>
  <c r="D641" i="4"/>
  <c r="F639" i="4"/>
  <c r="C633" i="1"/>
  <c r="D414" i="4"/>
  <c r="H286" i="1"/>
  <c r="G286" i="1"/>
  <c r="G407" i="1"/>
  <c r="H407" i="1"/>
  <c r="F641" i="4" l="1"/>
  <c r="C635" i="1"/>
  <c r="F414" i="4"/>
  <c r="C409" i="1"/>
  <c r="E642" i="4"/>
  <c r="D634" i="1"/>
  <c r="H633" i="1"/>
  <c r="G633" i="1"/>
  <c r="E641" i="4"/>
  <c r="F415" i="4"/>
  <c r="C410" i="1"/>
  <c r="H287" i="1"/>
  <c r="G287" i="1"/>
  <c r="D642" i="4"/>
  <c r="F640" i="4"/>
  <c r="C634" i="1"/>
  <c r="G408" i="1"/>
  <c r="H408" i="1"/>
  <c r="M3" i="9"/>
  <c r="I8" i="3"/>
  <c r="G634" i="1" l="1"/>
  <c r="H634" i="1"/>
  <c r="E645" i="4"/>
  <c r="D635" i="1"/>
  <c r="H635" i="1" s="1"/>
  <c r="E646" i="4"/>
  <c r="D636" i="1"/>
  <c r="F642" i="4"/>
  <c r="D646" i="4"/>
  <c r="C636" i="1"/>
  <c r="H410" i="1"/>
  <c r="G410" i="1"/>
  <c r="H409" i="1"/>
  <c r="G409" i="1"/>
  <c r="D645" i="4"/>
  <c r="H7" i="3" l="1"/>
  <c r="G636" i="1"/>
  <c r="H636" i="1"/>
  <c r="G635" i="1"/>
  <c r="I18" i="3"/>
  <c r="D639" i="1"/>
  <c r="H18" i="3"/>
  <c r="F645" i="4"/>
  <c r="C639" i="1"/>
  <c r="G276" i="9"/>
  <c r="E276" i="9" s="1"/>
  <c r="B276" i="9" s="1"/>
  <c r="F646" i="4"/>
  <c r="H19" i="3"/>
  <c r="C640" i="1"/>
  <c r="I19" i="3"/>
  <c r="D640" i="1"/>
  <c r="H640" i="1" l="1"/>
  <c r="G640" i="1"/>
  <c r="G639" i="1"/>
  <c r="H639" i="1"/>
  <c r="J3" i="9"/>
  <c r="G274" i="9" l="1"/>
  <c r="H274" i="9"/>
  <c r="M272" i="9"/>
  <c r="L272" i="9"/>
  <c r="H18" i="9"/>
  <c r="G18" i="9"/>
  <c r="I17" i="9"/>
  <c r="I12" i="9"/>
  <c r="K10" i="9"/>
  <c r="J7" i="9"/>
  <c r="K6" i="9"/>
  <c r="G16" i="9"/>
  <c r="J11" i="9"/>
  <c r="I8" i="9"/>
  <c r="L15" i="9"/>
  <c r="J17" i="9"/>
  <c r="M15" i="9"/>
  <c r="I6" i="9"/>
  <c r="K12" i="9"/>
  <c r="J6" i="9"/>
  <c r="I11" i="9"/>
  <c r="K8" i="9"/>
  <c r="J13" i="9"/>
  <c r="H15" i="9"/>
  <c r="K11" i="9"/>
  <c r="J12" i="9"/>
  <c r="J5" i="9"/>
  <c r="K5" i="9"/>
  <c r="G17" i="9"/>
  <c r="H16" i="9"/>
  <c r="I5" i="9"/>
  <c r="K7" i="9"/>
  <c r="I7" i="9"/>
  <c r="K13" i="9"/>
  <c r="H17" i="9"/>
  <c r="L16" i="9"/>
  <c r="G15" i="9"/>
  <c r="J8" i="9"/>
  <c r="I9" i="9"/>
  <c r="J9" i="9"/>
  <c r="K9" i="9"/>
  <c r="M16" i="9"/>
  <c r="I13" i="9"/>
  <c r="J10" i="9"/>
  <c r="E10" i="9" l="1"/>
  <c r="B10" i="9" s="1"/>
  <c r="F16" i="9"/>
  <c r="E16" i="9"/>
  <c r="E12" i="9"/>
  <c r="B12" i="9" s="1"/>
  <c r="F272" i="9"/>
  <c r="B272" i="9" s="1"/>
  <c r="E13" i="9"/>
  <c r="B13" i="9" s="1"/>
  <c r="F15" i="9"/>
  <c r="E18" i="9"/>
  <c r="B18" i="9" s="1"/>
  <c r="E9" i="9"/>
  <c r="B9" i="9" s="1"/>
  <c r="E6" i="9"/>
  <c r="B6" i="9" s="1"/>
  <c r="E8" i="9"/>
  <c r="B8" i="9" s="1"/>
  <c r="E5" i="9"/>
  <c r="E15" i="9"/>
  <c r="E7" i="9"/>
  <c r="B7" i="9" s="1"/>
  <c r="E17" i="9"/>
  <c r="B17" i="9" s="1"/>
  <c r="E11" i="9"/>
  <c r="B11" i="9" s="1"/>
  <c r="E274" i="9"/>
  <c r="B16" i="9" l="1"/>
  <c r="F14" i="9"/>
  <c r="F20" i="9"/>
  <c r="B5" i="9"/>
  <c r="E4" i="9"/>
  <c r="B274" i="9"/>
  <c r="E20" i="9"/>
  <c r="I7" i="3" s="1"/>
  <c r="B15" i="9"/>
  <c r="E14" i="9"/>
  <c r="F3" i="9" l="1"/>
  <c r="E3" i="9"/>
</calcChain>
</file>

<file path=xl/sharedStrings.xml><?xml version="1.0" encoding="utf-8"?>
<sst xmlns="http://schemas.openxmlformats.org/spreadsheetml/2006/main" count="4376" uniqueCount="3426">
  <si>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</si>
  <si>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</si>
  <si>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</si>
  <si>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</si>
  <si>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</si>
  <si>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</si>
  <si>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</si>
  <si>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</si>
  <si>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</si>
  <si>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</si>
  <si>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</si>
  <si>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</si>
  <si>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</si>
  <si>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</si>
  <si>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</si>
  <si>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</si>
  <si>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</si>
  <si>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</si>
  <si>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</si>
  <si>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</si>
  <si>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</si>
  <si>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</si>
  <si>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</si>
  <si>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</si>
  <si>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</si>
  <si>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</si>
  <si>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</si>
  <si>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</si>
  <si>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</si>
  <si>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</si>
  <si>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</si>
  <si>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VUKOVAR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</si>
  <si>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</si>
  <si>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</si>
  <si>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</si>
  <si>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</si>
  <si>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</si>
  <si>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</si>
  <si>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</si>
  <si>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</si>
  <si>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</si>
  <si>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</si>
  <si>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</si>
  <si>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</si>
  <si>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</si>
  <si>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</si>
  <si>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</si>
  <si>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</si>
  <si>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</si>
  <si>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22710 - EKONOMSKA ŠKOLA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</si>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</sst>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1502338.29</v>
      </c>
      <c r="D2" s="6">
        <f>'PR-RAS'!E6</f>
        <v>1908163.2099999997</v>
      </c>
      <c r="E2" s="6">
        <v>0</v>
      </c>
      <c r="F2" s="6">
        <v>0</v>
      </c>
      <c r="G2" s="7">
        <f t="shared" ref="G2:G264" si="0">(B2/1000)*(C2*1+D2*2)</f>
        <v>5318.6647099999991</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1372624.54</v>
      </c>
      <c r="D46" s="1">
        <f>'PR-RAS'!E50</f>
        <v>1742349.17</v>
      </c>
      <c r="E46" s="1">
        <v>0</v>
      </c>
      <c r="F46" s="1">
        <v>0</v>
      </c>
      <c r="G46" s="2">
        <f t="shared" si="0"/>
        <v>218579.52959999998</v>
      </c>
      <c r="H46" s="2">
        <f t="shared" si="1"/>
        <v>0.62999999988824129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1372624.54</v>
      </c>
      <c r="D64" s="1">
        <f>'PR-RAS'!E68</f>
        <v>1741143.96</v>
      </c>
      <c r="E64" s="1">
        <v>0</v>
      </c>
      <c r="F64" s="1">
        <v>0</v>
      </c>
      <c r="G64" s="2">
        <f t="shared" si="0"/>
        <v>305859.48498000001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1371976.98</v>
      </c>
      <c r="D65" s="1">
        <f>'PR-RAS'!E69</f>
        <v>1740101.72</v>
      </c>
      <c r="E65" s="1">
        <v>0</v>
      </c>
      <c r="F65" s="1">
        <v>0</v>
      </c>
      <c r="G65" s="2">
        <f t="shared" si="0"/>
        <v>310539.54687999998</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647.55999999999995</v>
      </c>
      <c r="D66" s="1">
        <f>'PR-RAS'!E70</f>
        <v>1042.24</v>
      </c>
      <c r="E66" s="1">
        <v>0</v>
      </c>
      <c r="F66" s="1">
        <v>0</v>
      </c>
      <c r="G66" s="2">
        <f t="shared" si="0"/>
        <v>177.58260000000001</v>
      </c>
      <c r="H66" s="2">
        <f t="shared" si="1"/>
        <v>0.68000000000006366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1205.21</v>
      </c>
      <c r="E70" s="1">
        <v>0</v>
      </c>
      <c r="F70" s="1">
        <v>0</v>
      </c>
      <c r="G70" s="2">
        <f t="shared" si="0"/>
        <v>166.31898000000001</v>
      </c>
      <c r="H70" s="2">
        <f t="shared" si="1"/>
        <v>0.21000000000003638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1205.21</v>
      </c>
      <c r="E71" s="1">
        <v>0</v>
      </c>
      <c r="F71" s="1">
        <v>0</v>
      </c>
      <c r="G71" s="2">
        <f t="shared" si="0"/>
        <v>168.72940000000003</v>
      </c>
      <c r="H71" s="2">
        <f t="shared" si="1"/>
        <v>0.21000000000003638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0.54</v>
      </c>
      <c r="D78" s="1">
        <f>'PR-RAS'!E82</f>
        <v>0.21</v>
      </c>
      <c r="E78" s="1">
        <v>0</v>
      </c>
      <c r="F78" s="1">
        <v>0</v>
      </c>
      <c r="G78" s="2">
        <f t="shared" si="0"/>
        <v>7.392E-2</v>
      </c>
      <c r="H78" s="2">
        <f t="shared" si="1"/>
        <v>0.66999999999999993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0.54</v>
      </c>
      <c r="D79" s="1">
        <f>'PR-RAS'!E83</f>
        <v>0.21</v>
      </c>
      <c r="E79" s="1">
        <v>0</v>
      </c>
      <c r="F79" s="1">
        <v>0</v>
      </c>
      <c r="G79" s="2">
        <f t="shared" si="0"/>
        <v>7.4880000000000002E-2</v>
      </c>
      <c r="H79" s="2">
        <f t="shared" si="1"/>
        <v>0.66999999999999993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0.54</v>
      </c>
      <c r="D81" s="1">
        <f>'PR-RAS'!E85</f>
        <v>0.21</v>
      </c>
      <c r="E81" s="1">
        <v>0</v>
      </c>
      <c r="F81" s="1">
        <v>0</v>
      </c>
      <c r="G81" s="2">
        <f t="shared" si="0"/>
        <v>7.6799999999999993E-2</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591</v>
      </c>
      <c r="D102" s="1">
        <f>'PR-RAS'!E106</f>
        <v>1884</v>
      </c>
      <c r="E102" s="1">
        <v>0</v>
      </c>
      <c r="F102" s="1">
        <v>0</v>
      </c>
      <c r="G102" s="2">
        <f t="shared" si="0"/>
        <v>440.25900000000001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591</v>
      </c>
      <c r="D108" s="1">
        <f>'PR-RAS'!E112</f>
        <v>1884</v>
      </c>
      <c r="E108" s="1">
        <v>0</v>
      </c>
      <c r="F108" s="1">
        <v>0</v>
      </c>
      <c r="G108" s="2">
        <f t="shared" si="0"/>
        <v>466.41300000000001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591</v>
      </c>
      <c r="D113" s="1">
        <f>'PR-RAS'!E117</f>
        <v>1884</v>
      </c>
      <c r="E113" s="1">
        <v>0</v>
      </c>
      <c r="F113" s="1">
        <v>0</v>
      </c>
      <c r="G113" s="2">
        <f t="shared" si="0"/>
        <v>488.20800000000003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6948.13</v>
      </c>
      <c r="D120" s="1">
        <f>'PR-RAS'!E124</f>
        <v>6232.8899999999994</v>
      </c>
      <c r="E120" s="1">
        <v>0</v>
      </c>
      <c r="F120" s="1">
        <v>0</v>
      </c>
      <c r="G120" s="2">
        <f t="shared" si="0"/>
        <v>2310.2552900000001</v>
      </c>
      <c r="H120" s="2">
        <f t="shared" si="1"/>
        <v>0.24000000000069122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3055.23</v>
      </c>
      <c r="D121" s="1">
        <f>'PR-RAS'!E125</f>
        <v>3121.89</v>
      </c>
      <c r="E121" s="1">
        <v>0</v>
      </c>
      <c r="F121" s="1">
        <v>0</v>
      </c>
      <c r="G121" s="2">
        <f t="shared" si="0"/>
        <v>1115.8812</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3055.23</v>
      </c>
      <c r="D123" s="1">
        <f>'PR-RAS'!E127</f>
        <v>3121.89</v>
      </c>
      <c r="E123" s="1">
        <v>0</v>
      </c>
      <c r="F123" s="1">
        <v>0</v>
      </c>
      <c r="G123" s="2">
        <f t="shared" si="0"/>
        <v>1134.4792199999999</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3892.9</v>
      </c>
      <c r="D124" s="1">
        <f>'PR-RAS'!E128</f>
        <v>3111</v>
      </c>
      <c r="E124" s="1">
        <v>0</v>
      </c>
      <c r="F124" s="1">
        <v>0</v>
      </c>
      <c r="G124" s="2">
        <f t="shared" si="0"/>
        <v>1244.1326999999999</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3892.9</v>
      </c>
      <c r="D125" s="1">
        <f>'PR-RAS'!E129</f>
        <v>3111</v>
      </c>
      <c r="E125" s="1">
        <v>0</v>
      </c>
      <c r="F125" s="1">
        <v>0</v>
      </c>
      <c r="G125" s="2">
        <f t="shared" si="0"/>
        <v>1254.2475999999999</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122174.08</v>
      </c>
      <c r="D129" s="1">
        <f>'PR-RAS'!E133</f>
        <v>157696.94</v>
      </c>
      <c r="E129" s="1">
        <v>0</v>
      </c>
      <c r="F129" s="1">
        <v>0</v>
      </c>
      <c r="G129" s="2">
        <f t="shared" si="0"/>
        <v>56008.698880000004</v>
      </c>
      <c r="H129" s="2">
        <f t="shared" si="1"/>
        <v>0.13999999999941792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122174.08</v>
      </c>
      <c r="D130" s="1">
        <f>'PR-RAS'!E134</f>
        <v>157696.94</v>
      </c>
      <c r="E130" s="1">
        <v>0</v>
      </c>
      <c r="F130" s="1">
        <v>0</v>
      </c>
      <c r="G130" s="2">
        <f t="shared" si="0"/>
        <v>56446.266840000004</v>
      </c>
      <c r="H130" s="2">
        <f t="shared" si="1"/>
        <v>0.13999999999941792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122174.08</v>
      </c>
      <c r="D131" s="1">
        <f>'PR-RAS'!E135</f>
        <v>127229.4</v>
      </c>
      <c r="E131" s="1">
        <v>0</v>
      </c>
      <c r="F131" s="1">
        <v>0</v>
      </c>
      <c r="G131" s="2">
        <f t="shared" si="0"/>
        <v>48962.274400000002</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30467.54</v>
      </c>
      <c r="E132" s="1">
        <v>0</v>
      </c>
      <c r="F132" s="1">
        <v>0</v>
      </c>
      <c r="G132" s="2">
        <f t="shared" si="0"/>
        <v>7982.4954800000005</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t="str">
        <f>'PR-RAS'!E137</f>
        <v xml:space="preserve"> </v>
      </c>
      <c r="E133" s="1">
        <v>0</v>
      </c>
      <c r="F133" s="1">
        <v>0</v>
      </c>
      <c r="G133" s="2" t="e">
        <f t="shared" si="0"/>
        <v>#VALUE!</v>
      </c>
      <c r="H133" s="2" t="e">
        <f t="shared" si="1"/>
        <v>#VALUE!</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1486756.7300000004</v>
      </c>
      <c r="D147" s="1">
        <f>'PR-RAS'!E151</f>
        <v>1887576.6299999997</v>
      </c>
      <c r="E147" s="1">
        <v>0</v>
      </c>
      <c r="F147" s="1">
        <v>0</v>
      </c>
      <c r="G147" s="2">
        <f t="shared" si="0"/>
        <v>768238.85853999993</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1364391.34</v>
      </c>
      <c r="D148" s="1">
        <f>'PR-RAS'!E152</f>
        <v>1738212.3499999999</v>
      </c>
      <c r="E148" s="1">
        <v>0</v>
      </c>
      <c r="F148" s="1">
        <v>0</v>
      </c>
      <c r="G148" s="2">
        <f t="shared" si="0"/>
        <v>711599.95788</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1107201.3400000001</v>
      </c>
      <c r="D149" s="1">
        <f>'PR-RAS'!E153</f>
        <v>1443160.23</v>
      </c>
      <c r="E149" s="1">
        <v>0</v>
      </c>
      <c r="F149" s="1">
        <v>0</v>
      </c>
      <c r="G149" s="2">
        <f t="shared" si="0"/>
        <v>591041.22639999993</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1107201.3400000001</v>
      </c>
      <c r="D150" s="1">
        <f>'PR-RAS'!E154</f>
        <v>1443160.23</v>
      </c>
      <c r="E150" s="1">
        <v>0</v>
      </c>
      <c r="F150" s="1">
        <v>0</v>
      </c>
      <c r="G150" s="2">
        <f t="shared" si="0"/>
        <v>595034.74819999991</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70748.59</v>
      </c>
      <c r="D154" s="1">
        <f>'PR-RAS'!E158</f>
        <v>56636.63</v>
      </c>
      <c r="E154" s="1">
        <v>0</v>
      </c>
      <c r="F154" s="1">
        <v>0</v>
      </c>
      <c r="G154" s="2">
        <f t="shared" si="0"/>
        <v>28155.343049999996</v>
      </c>
      <c r="H154" s="2">
        <f t="shared" si="1"/>
        <v>0.7800000000061118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186441.41</v>
      </c>
      <c r="D155" s="1">
        <f>'PR-RAS'!E159</f>
        <v>238415.49</v>
      </c>
      <c r="E155" s="1">
        <v>0</v>
      </c>
      <c r="F155" s="1">
        <v>0</v>
      </c>
      <c r="G155" s="2">
        <f t="shared" si="0"/>
        <v>102143.94806</v>
      </c>
      <c r="H155" s="2">
        <f t="shared" si="1"/>
        <v>0.89999999999417923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186441.41</v>
      </c>
      <c r="D157" s="1">
        <f>'PR-RAS'!E161</f>
        <v>238415.49</v>
      </c>
      <c r="E157" s="1">
        <v>0</v>
      </c>
      <c r="F157" s="1">
        <v>0</v>
      </c>
      <c r="G157" s="2">
        <f t="shared" si="0"/>
        <v>103470.49284000001</v>
      </c>
      <c r="H157" s="2">
        <f t="shared" si="1"/>
        <v>0.89999999999417923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120707.86000000002</v>
      </c>
      <c r="D159" s="1">
        <f>'PR-RAS'!E163</f>
        <v>147866.01999999999</v>
      </c>
      <c r="E159" s="1">
        <v>0</v>
      </c>
      <c r="F159" s="1">
        <v>0</v>
      </c>
      <c r="G159" s="2">
        <f t="shared" si="0"/>
        <v>65797.50420000001</v>
      </c>
      <c r="H159" s="2">
        <f t="shared" si="1"/>
        <v>0.15999999997438863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64631.210000000006</v>
      </c>
      <c r="D160" s="1">
        <f>'PR-RAS'!E164</f>
        <v>66264.38</v>
      </c>
      <c r="E160" s="1">
        <v>0</v>
      </c>
      <c r="F160" s="1">
        <v>0</v>
      </c>
      <c r="G160" s="2">
        <f t="shared" si="0"/>
        <v>31348.435230000006</v>
      </c>
      <c r="H160" s="2">
        <f t="shared" si="1"/>
        <v>0.59000000001105946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8076.27</v>
      </c>
      <c r="D161" s="1">
        <f>'PR-RAS'!E165</f>
        <v>10941.58</v>
      </c>
      <c r="E161" s="1">
        <v>0</v>
      </c>
      <c r="F161" s="1">
        <v>0</v>
      </c>
      <c r="G161" s="2">
        <f t="shared" si="0"/>
        <v>4793.5088000000005</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55078.14</v>
      </c>
      <c r="D162" s="1">
        <f>'PR-RAS'!E166</f>
        <v>54637.5</v>
      </c>
      <c r="E162" s="1">
        <v>0</v>
      </c>
      <c r="F162" s="1">
        <v>0</v>
      </c>
      <c r="G162" s="2">
        <f t="shared" si="0"/>
        <v>26460.855540000004</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v>
      </c>
      <c r="D163" s="1">
        <f>'PR-RAS'!E167</f>
        <v>50</v>
      </c>
      <c r="E163" s="1">
        <v>0</v>
      </c>
      <c r="F163" s="1">
        <v>0</v>
      </c>
      <c r="G163" s="2">
        <f t="shared" si="0"/>
        <v>24.3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1426.8</v>
      </c>
      <c r="D164" s="1">
        <f>'PR-RAS'!E168</f>
        <v>635.29999999999995</v>
      </c>
      <c r="E164" s="1">
        <v>0</v>
      </c>
      <c r="F164" s="1">
        <v>0</v>
      </c>
      <c r="G164" s="2">
        <f t="shared" si="0"/>
        <v>439.67619999999994</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24318.68</v>
      </c>
      <c r="D165" s="1">
        <f>'PR-RAS'!E169</f>
        <v>41543.869999999995</v>
      </c>
      <c r="E165" s="1">
        <v>0</v>
      </c>
      <c r="F165" s="1">
        <v>0</v>
      </c>
      <c r="G165" s="2">
        <f t="shared" si="0"/>
        <v>17614.652879999998</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6503.73</v>
      </c>
      <c r="D166" s="1">
        <f>'PR-RAS'!E170</f>
        <v>6211.93</v>
      </c>
      <c r="E166" s="1">
        <v>0</v>
      </c>
      <c r="F166" s="1">
        <v>0</v>
      </c>
      <c r="G166" s="2">
        <f t="shared" si="0"/>
        <v>3123.0523500000004</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1267.5899999999999</v>
      </c>
      <c r="D167" s="1">
        <f>'PR-RAS'!E171</f>
        <v>1328.84</v>
      </c>
      <c r="E167" s="1">
        <v>0</v>
      </c>
      <c r="F167" s="1">
        <v>0</v>
      </c>
      <c r="G167" s="2">
        <f t="shared" si="0"/>
        <v>651.59481999999991</v>
      </c>
      <c r="H167" s="2">
        <f t="shared" si="1"/>
        <v>0.57000000000016371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15395.14</v>
      </c>
      <c r="D168" s="1">
        <f>'PR-RAS'!E172</f>
        <v>26900.38</v>
      </c>
      <c r="E168" s="1">
        <v>0</v>
      </c>
      <c r="F168" s="1">
        <v>0</v>
      </c>
      <c r="G168" s="2">
        <f t="shared" si="0"/>
        <v>11555.7153</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574.74</v>
      </c>
      <c r="D169" s="1">
        <f>'PR-RAS'!E173</f>
        <v>5828.56</v>
      </c>
      <c r="E169" s="1">
        <v>0</v>
      </c>
      <c r="F169" s="1">
        <v>0</v>
      </c>
      <c r="G169" s="2">
        <f t="shared" si="0"/>
        <v>2054.9524800000004</v>
      </c>
      <c r="H169" s="2">
        <f t="shared" si="1"/>
        <v>0.69999999999959073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192.18</v>
      </c>
      <c r="D170" s="1">
        <f>'PR-RAS'!E174</f>
        <v>1098.06</v>
      </c>
      <c r="E170" s="1">
        <v>0</v>
      </c>
      <c r="F170" s="1">
        <v>0</v>
      </c>
      <c r="G170" s="2">
        <f t="shared" si="0"/>
        <v>403.62270000000001</v>
      </c>
      <c r="H170" s="2">
        <f t="shared" si="1"/>
        <v>0.23999999999995225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385.3</v>
      </c>
      <c r="D172" s="1">
        <f>'PR-RAS'!E176</f>
        <v>176.1</v>
      </c>
      <c r="E172" s="1">
        <v>0</v>
      </c>
      <c r="F172" s="1">
        <v>0</v>
      </c>
      <c r="G172" s="2">
        <f t="shared" si="0"/>
        <v>126.11250000000001</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21076.63</v>
      </c>
      <c r="D173" s="1">
        <f>'PR-RAS'!E177</f>
        <v>21981.03</v>
      </c>
      <c r="E173" s="1">
        <v>0</v>
      </c>
      <c r="F173" s="1">
        <v>0</v>
      </c>
      <c r="G173" s="2">
        <f t="shared" si="0"/>
        <v>11186.65468</v>
      </c>
      <c r="H173" s="2">
        <f t="shared" si="1"/>
        <v>0.39999999999781721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2280.46</v>
      </c>
      <c r="D174" s="1">
        <f>'PR-RAS'!E178</f>
        <v>1757.06</v>
      </c>
      <c r="E174" s="1">
        <v>0</v>
      </c>
      <c r="F174" s="1">
        <v>0</v>
      </c>
      <c r="G174" s="2">
        <f t="shared" si="0"/>
        <v>1002.4623399999999</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4734.55</v>
      </c>
      <c r="D175" s="1">
        <f>'PR-RAS'!E179</f>
        <v>1339.9</v>
      </c>
      <c r="E175" s="1">
        <v>0</v>
      </c>
      <c r="F175" s="1">
        <v>0</v>
      </c>
      <c r="G175" s="2">
        <f t="shared" si="0"/>
        <v>1290.0969</v>
      </c>
      <c r="H175" s="2">
        <f t="shared" si="1"/>
        <v>0.54999999999972715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2973</v>
      </c>
      <c r="D176" s="1">
        <f>'PR-RAS'!E180</f>
        <v>8742.07</v>
      </c>
      <c r="E176" s="1">
        <v>0</v>
      </c>
      <c r="F176" s="1">
        <v>0</v>
      </c>
      <c r="G176" s="2">
        <f t="shared" si="0"/>
        <v>3579.9994999999999</v>
      </c>
      <c r="H176" s="2">
        <f t="shared" si="1"/>
        <v>6.9999999999708962E-2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2480.41</v>
      </c>
      <c r="D177" s="1">
        <f>'PR-RAS'!E181</f>
        <v>1412.57</v>
      </c>
      <c r="E177" s="1">
        <v>0</v>
      </c>
      <c r="F177" s="1">
        <v>0</v>
      </c>
      <c r="G177" s="2">
        <f t="shared" si="0"/>
        <v>933.77679999999987</v>
      </c>
      <c r="H177" s="2">
        <f t="shared" si="1"/>
        <v>0.83999999999991815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1925.69</v>
      </c>
      <c r="E179" s="1">
        <v>0</v>
      </c>
      <c r="F179" s="1">
        <v>0</v>
      </c>
      <c r="G179" s="2">
        <f t="shared" si="0"/>
        <v>1252.54684</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1824.86</v>
      </c>
      <c r="D180" s="1">
        <f>'PR-RAS'!E184</f>
        <v>5014.99</v>
      </c>
      <c r="E180" s="1">
        <v>0</v>
      </c>
      <c r="F180" s="1">
        <v>0</v>
      </c>
      <c r="G180" s="2">
        <f t="shared" si="0"/>
        <v>2122.0163600000001</v>
      </c>
      <c r="H180" s="2">
        <f t="shared" si="1"/>
        <v>0.15000000000031832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847.95</v>
      </c>
      <c r="D181" s="1">
        <f>'PR-RAS'!E185</f>
        <v>513.75</v>
      </c>
      <c r="E181" s="1">
        <v>0</v>
      </c>
      <c r="F181" s="1">
        <v>0</v>
      </c>
      <c r="G181" s="2">
        <f t="shared" si="0"/>
        <v>337.58100000000002</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2750</v>
      </c>
      <c r="D182" s="1">
        <f>'PR-RAS'!E186</f>
        <v>1275</v>
      </c>
      <c r="E182" s="1">
        <v>0</v>
      </c>
      <c r="F182" s="1">
        <v>0</v>
      </c>
      <c r="G182" s="2">
        <f t="shared" si="0"/>
        <v>959.3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10681.34</v>
      </c>
      <c r="D184" s="1">
        <f>'PR-RAS'!E188</f>
        <v>18076.739999999998</v>
      </c>
      <c r="E184" s="1">
        <v>0</v>
      </c>
      <c r="F184" s="1">
        <v>0</v>
      </c>
      <c r="G184" s="2">
        <f t="shared" si="0"/>
        <v>8570.7720599999993</v>
      </c>
      <c r="H184" s="2">
        <f t="shared" si="1"/>
        <v>0.60000000000218279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1164.1300000000001</v>
      </c>
      <c r="D186" s="1">
        <f>'PR-RAS'!E190</f>
        <v>1431.34</v>
      </c>
      <c r="E186" s="1">
        <v>0</v>
      </c>
      <c r="F186" s="1">
        <v>0</v>
      </c>
      <c r="G186" s="2">
        <f t="shared" si="0"/>
        <v>744.95984999999996</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2705.29</v>
      </c>
      <c r="D187" s="1">
        <f>'PR-RAS'!E191</f>
        <v>4571.9399999999996</v>
      </c>
      <c r="E187" s="1">
        <v>0</v>
      </c>
      <c r="F187" s="1">
        <v>0</v>
      </c>
      <c r="G187" s="2">
        <f t="shared" si="0"/>
        <v>2203.9456199999995</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v>
      </c>
      <c r="D188" s="1">
        <f>'PR-RAS'!E192</f>
        <v>35</v>
      </c>
      <c r="E188" s="1">
        <v>0</v>
      </c>
      <c r="F188" s="1">
        <v>0</v>
      </c>
      <c r="G188" s="2">
        <f t="shared" si="0"/>
        <v>42.823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3324.06</v>
      </c>
      <c r="D191" s="1">
        <f>'PR-RAS'!E195</f>
        <v>8062.46</v>
      </c>
      <c r="E191" s="1">
        <v>0</v>
      </c>
      <c r="F191" s="1">
        <v>0</v>
      </c>
      <c r="G191" s="2">
        <f t="shared" si="0"/>
        <v>3695.3062</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610.11</v>
      </c>
      <c r="D192" s="1">
        <f>'PR-RAS'!E196</f>
        <v>97.46</v>
      </c>
      <c r="E192" s="1">
        <v>0</v>
      </c>
      <c r="F192" s="1">
        <v>0</v>
      </c>
      <c r="G192" s="2">
        <f t="shared" si="0"/>
        <v>153.76073</v>
      </c>
      <c r="H192" s="2">
        <f t="shared" si="1"/>
        <v>0.57000000000000739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610.11</v>
      </c>
      <c r="D206" s="1">
        <f>'PR-RAS'!E210</f>
        <v>97.46</v>
      </c>
      <c r="E206" s="1">
        <v>0</v>
      </c>
      <c r="F206" s="1">
        <v>0</v>
      </c>
      <c r="G206" s="2">
        <f t="shared" si="0"/>
        <v>165.03115</v>
      </c>
      <c r="H206" s="2">
        <f t="shared" si="1"/>
        <v>0.57000000000000739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610.11</v>
      </c>
      <c r="D207" s="1">
        <f>'PR-RAS'!E211</f>
        <v>97.46</v>
      </c>
      <c r="E207" s="1">
        <v>0</v>
      </c>
      <c r="F207" s="1">
        <v>0</v>
      </c>
      <c r="G207" s="2">
        <f t="shared" si="0"/>
        <v>165.83617999999998</v>
      </c>
      <c r="H207" s="2">
        <f t="shared" si="1"/>
        <v>0.57000000000000739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916.82</v>
      </c>
      <c r="D248" s="1">
        <f>'PR-RAS'!E252</f>
        <v>636.41999999999996</v>
      </c>
      <c r="E248" s="1">
        <v>0</v>
      </c>
      <c r="F248" s="1">
        <v>0</v>
      </c>
      <c r="G248" s="2">
        <f t="shared" si="0"/>
        <v>540.84601999999995</v>
      </c>
      <c r="H248" s="2">
        <f t="shared" si="1"/>
        <v>0.59999999999990905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916.82</v>
      </c>
      <c r="D255" s="1">
        <f>'PR-RAS'!E259</f>
        <v>636.41999999999996</v>
      </c>
      <c r="E255" s="1">
        <v>0</v>
      </c>
      <c r="F255" s="1">
        <v>0</v>
      </c>
      <c r="G255" s="2">
        <f t="shared" si="0"/>
        <v>556.17363999999998</v>
      </c>
      <c r="H255" s="2">
        <f t="shared" si="1"/>
        <v>0.59999999999990905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916.82</v>
      </c>
      <c r="D257" s="1">
        <f>'PR-RAS'!E261</f>
        <v>636.41999999999996</v>
      </c>
      <c r="E257" s="1">
        <v>0</v>
      </c>
      <c r="F257" s="1">
        <v>0</v>
      </c>
      <c r="G257" s="2">
        <f t="shared" si="0"/>
        <v>560.55295999999998</v>
      </c>
      <c r="H257" s="2">
        <f t="shared" si="1"/>
        <v>0.59999999999990905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130.6</v>
      </c>
      <c r="D259" s="1">
        <f>'PR-RAS'!E263</f>
        <v>764.38</v>
      </c>
      <c r="E259" s="1">
        <v>0</v>
      </c>
      <c r="F259" s="1">
        <v>0</v>
      </c>
      <c r="G259" s="2">
        <f t="shared" si="0"/>
        <v>428.11487999999997</v>
      </c>
      <c r="H259" s="2">
        <f t="shared" si="1"/>
        <v>0.78000000000000114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130.6</v>
      </c>
      <c r="D260" s="1">
        <f>'PR-RAS'!E264</f>
        <v>764.38</v>
      </c>
      <c r="E260" s="1">
        <v>0</v>
      </c>
      <c r="F260" s="1">
        <v>0</v>
      </c>
      <c r="G260" s="2">
        <f t="shared" si="0"/>
        <v>429.77423999999996</v>
      </c>
      <c r="H260" s="2">
        <f t="shared" si="1"/>
        <v>0.78000000000000114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130.6</v>
      </c>
      <c r="D261" s="1">
        <f>'PR-RAS'!E265</f>
        <v>0</v>
      </c>
      <c r="E261" s="1">
        <v>0</v>
      </c>
      <c r="F261" s="1">
        <v>0</v>
      </c>
      <c r="G261" s="2">
        <f t="shared" si="0"/>
        <v>33.956000000000003</v>
      </c>
      <c r="H261" s="2">
        <f t="shared" si="1"/>
        <v>0.40000000000000568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764.38</v>
      </c>
      <c r="E262" s="1">
        <v>0</v>
      </c>
      <c r="F262" s="1">
        <v>0</v>
      </c>
      <c r="G262" s="2">
        <f t="shared" si="0"/>
        <v>399.00636000000003</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1486756.7300000004</v>
      </c>
      <c r="D285" s="1">
        <f>'PR-RAS'!E289</f>
        <v>1887576.6299999997</v>
      </c>
      <c r="E285" s="1">
        <v>0</v>
      </c>
      <c r="F285" s="1">
        <v>0</v>
      </c>
      <c r="G285" s="2">
        <f t="shared" si="8"/>
        <v>1494382.43716</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15581.55999999959</v>
      </c>
      <c r="D286" s="1">
        <f>'PR-RAS'!E290</f>
        <v>20586.580000000075</v>
      </c>
      <c r="E286" s="1">
        <v>0</v>
      </c>
      <c r="F286" s="1">
        <v>0</v>
      </c>
      <c r="G286" s="2">
        <f t="shared" si="8"/>
        <v>16175.095199999925</v>
      </c>
      <c r="H286" s="2">
        <f t="shared" si="9"/>
        <v>0.86000000033527613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75542.490000000005</v>
      </c>
      <c r="D288" s="1">
        <f>'PR-RAS'!E292</f>
        <v>76336.98</v>
      </c>
      <c r="E288" s="1">
        <v>0</v>
      </c>
      <c r="F288" s="1">
        <v>0</v>
      </c>
      <c r="G288" s="2">
        <f t="shared" si="8"/>
        <v>65498.121149999999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159.27000000000001</v>
      </c>
      <c r="E291" s="1">
        <v>0</v>
      </c>
      <c r="F291" s="1">
        <v>0</v>
      </c>
      <c r="G291" s="2">
        <f t="shared" si="8"/>
        <v>92.376599999999996</v>
      </c>
      <c r="H291" s="2">
        <f t="shared" si="9"/>
        <v>0.27000000000001023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16558.599999999999</v>
      </c>
      <c r="D345" s="1">
        <f>'PR-RAS'!E350</f>
        <v>34695.810000000005</v>
      </c>
      <c r="E345" s="1">
        <v>0</v>
      </c>
      <c r="F345" s="1">
        <v>0</v>
      </c>
      <c r="G345" s="2">
        <f t="shared" si="8"/>
        <v>29566.875679999997</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16558.599999999999</v>
      </c>
      <c r="D358" s="1">
        <f>'PR-RAS'!E363</f>
        <v>34695.810000000005</v>
      </c>
      <c r="E358" s="1">
        <v>0</v>
      </c>
      <c r="F358" s="1">
        <v>0</v>
      </c>
      <c r="G358" s="2">
        <f t="shared" si="8"/>
        <v>30684.22854</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15111.49</v>
      </c>
      <c r="D364" s="1">
        <f>'PR-RAS'!E369</f>
        <v>33454.660000000003</v>
      </c>
      <c r="E364" s="1">
        <v>0</v>
      </c>
      <c r="F364" s="1">
        <v>0</v>
      </c>
      <c r="G364" s="2">
        <f t="shared" si="8"/>
        <v>29773.554030000003</v>
      </c>
      <c r="H364" s="2">
        <f t="shared" si="9"/>
        <v>0.82999999999628926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15111.49</v>
      </c>
      <c r="D365" s="1">
        <f>'PR-RAS'!E370</f>
        <v>16253.26</v>
      </c>
      <c r="E365" s="1">
        <v>0</v>
      </c>
      <c r="F365" s="1">
        <v>0</v>
      </c>
      <c r="G365" s="2">
        <f t="shared" si="8"/>
        <v>17332.95564</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1365</v>
      </c>
      <c r="E367" s="1">
        <v>0</v>
      </c>
      <c r="F367" s="1">
        <v>0</v>
      </c>
      <c r="G367" s="2">
        <f t="shared" si="8"/>
        <v>999.18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15836.4</v>
      </c>
      <c r="E368" s="1">
        <v>0</v>
      </c>
      <c r="F368" s="1">
        <v>0</v>
      </c>
      <c r="G368" s="2">
        <f t="shared" si="8"/>
        <v>11623.917599999999</v>
      </c>
      <c r="H368" s="2">
        <f t="shared" si="9"/>
        <v>0.3999999999996362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1447.11</v>
      </c>
      <c r="D378" s="1">
        <f>'PR-RAS'!E383</f>
        <v>1241.1500000000001</v>
      </c>
      <c r="E378" s="1">
        <v>0</v>
      </c>
      <c r="F378" s="1">
        <v>0</v>
      </c>
      <c r="G378" s="2">
        <f t="shared" si="8"/>
        <v>1481.3875699999999</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1447.11</v>
      </c>
      <c r="D379" s="1">
        <f>'PR-RAS'!E384</f>
        <v>1241.1500000000001</v>
      </c>
      <c r="E379" s="1">
        <v>0</v>
      </c>
      <c r="F379" s="1">
        <v>0</v>
      </c>
      <c r="G379" s="2">
        <f t="shared" si="8"/>
        <v>1485.3169800000001</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16558.599999999999</v>
      </c>
      <c r="D403" s="1">
        <f>'PR-RAS'!E408</f>
        <v>34695.810000000005</v>
      </c>
      <c r="E403" s="1">
        <v>0</v>
      </c>
      <c r="F403" s="1">
        <v>0</v>
      </c>
      <c r="G403" s="2">
        <f t="shared" si="8"/>
        <v>34551.988440000001</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1502338.29</v>
      </c>
      <c r="D407" s="1">
        <f>'PR-RAS'!E412</f>
        <v>1908163.2099999997</v>
      </c>
      <c r="E407" s="1">
        <v>0</v>
      </c>
      <c r="F407" s="1">
        <v>0</v>
      </c>
      <c r="G407" s="2">
        <f t="shared" si="8"/>
        <v>2159377.8722599996</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1503315.3300000005</v>
      </c>
      <c r="D408" s="1">
        <f>'PR-RAS'!E413</f>
        <v>1922272.4399999997</v>
      </c>
      <c r="E408" s="1">
        <v>0</v>
      </c>
      <c r="F408" s="1">
        <v>0</v>
      </c>
      <c r="G408" s="2">
        <f t="shared" si="8"/>
        <v>2176579.1054699998</v>
      </c>
      <c r="H408" s="2">
        <f t="shared" si="9"/>
        <v>0.7700000002514571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977.04000000050291</v>
      </c>
      <c r="D410" s="1">
        <f>'PR-RAS'!E415</f>
        <v>14109.229999999981</v>
      </c>
      <c r="E410" s="1">
        <v>0</v>
      </c>
      <c r="F410" s="1">
        <v>0</v>
      </c>
      <c r="G410" s="2">
        <f t="shared" si="8"/>
        <v>11940.95950000019</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75542.490000000005</v>
      </c>
      <c r="D411" s="1">
        <f>'PR-RAS'!E416</f>
        <v>76336.98</v>
      </c>
      <c r="E411" s="1">
        <v>0</v>
      </c>
      <c r="F411" s="1">
        <v>0</v>
      </c>
      <c r="G411" s="2">
        <f t="shared" si="8"/>
        <v>93568.744500000001</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1502338.29</v>
      </c>
      <c r="D633" s="1">
        <f>'PR-RAS'!E639</f>
        <v>1908163.2099999997</v>
      </c>
      <c r="E633" s="1">
        <v>0</v>
      </c>
      <c r="F633" s="1">
        <v>0</v>
      </c>
      <c r="G633" s="2">
        <f t="shared" si="10"/>
        <v>3361396.0967199993</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1503315.3300000005</v>
      </c>
      <c r="D634" s="1">
        <f>'PR-RAS'!E640</f>
        <v>1922272.4399999997</v>
      </c>
      <c r="E634" s="1">
        <v>0</v>
      </c>
      <c r="F634" s="1">
        <v>0</v>
      </c>
      <c r="G634" s="2">
        <f t="shared" si="10"/>
        <v>3385195.5129300002</v>
      </c>
      <c r="H634" s="2">
        <f t="shared" si="11"/>
        <v>0.7700000002514571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977.04000000050291</v>
      </c>
      <c r="D636" s="1">
        <f>'PR-RAS'!E642</f>
        <v>14109.229999999981</v>
      </c>
      <c r="E636" s="1">
        <v>0</v>
      </c>
      <c r="F636" s="1">
        <v>0</v>
      </c>
      <c r="G636" s="2">
        <f t="shared" si="10"/>
        <v>18539.142500000296</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75542.490000000005</v>
      </c>
      <c r="D637" s="1">
        <f>'PR-RAS'!E643</f>
        <v>76336.98</v>
      </c>
      <c r="E637" s="1">
        <v>0</v>
      </c>
      <c r="F637" s="1">
        <v>0</v>
      </c>
      <c r="G637" s="2">
        <f t="shared" si="10"/>
        <v>145145.66220000002</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74565.449999999502</v>
      </c>
      <c r="D639" s="1">
        <f>'PR-RAS'!E645</f>
        <v>62227.750000000015</v>
      </c>
      <c r="E639" s="1">
        <v>0</v>
      </c>
      <c r="F639" s="1">
        <v>0</v>
      </c>
      <c r="G639" s="2">
        <f t="shared" si="10"/>
        <v>126975.36609999971</v>
      </c>
      <c r="H639" s="2">
        <f t="shared" si="11"/>
        <v>0.69999999948777258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122073.87</v>
      </c>
      <c r="D641" s="1">
        <f>'PR-RAS'!E647</f>
        <v>159008.95000000001</v>
      </c>
      <c r="E641" s="1">
        <v>0</v>
      </c>
      <c r="F641" s="1">
        <v>0</v>
      </c>
      <c r="G641" s="2">
        <f t="shared" si="10"/>
        <v>281658.7328</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102170.49</v>
      </c>
      <c r="D642" s="1">
        <f>'PR-RAS'!E649</f>
        <v>110861.21</v>
      </c>
      <c r="E642" s="1">
        <v>0</v>
      </c>
      <c r="F642" s="1">
        <v>0</v>
      </c>
      <c r="G642" s="2">
        <f t="shared" si="10"/>
        <v>207615.35531000001</v>
      </c>
      <c r="H642" s="2">
        <f t="shared" si="11"/>
        <v>0.70000000001164153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133553.22</v>
      </c>
      <c r="D643" s="1">
        <f>'PR-RAS'!E650</f>
        <v>226801.55</v>
      </c>
      <c r="E643" s="1">
        <v>0</v>
      </c>
      <c r="F643" s="1">
        <v>0</v>
      </c>
      <c r="G643" s="2">
        <f t="shared" si="10"/>
        <v>376954.35743999999</v>
      </c>
      <c r="H643" s="2">
        <f t="shared" si="11"/>
        <v>0.67000000001280569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124862.5</v>
      </c>
      <c r="D644" s="1">
        <f>'PR-RAS'!E651</f>
        <v>337662.76</v>
      </c>
      <c r="E644" s="1">
        <v>0</v>
      </c>
      <c r="F644" s="1">
        <v>0</v>
      </c>
      <c r="G644" s="2">
        <f t="shared" si="10"/>
        <v>514520.89686000004</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110861.21000000002</v>
      </c>
      <c r="D645" s="1">
        <f>'PR-RAS'!E652</f>
        <v>0</v>
      </c>
      <c r="E645" s="1">
        <v>0</v>
      </c>
      <c r="F645" s="1">
        <v>0</v>
      </c>
      <c r="G645" s="2">
        <f t="shared" si="10"/>
        <v>71394.619240000015</v>
      </c>
      <c r="H645" s="2">
        <f t="shared" si="11"/>
        <v>0.21000000002095476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61</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1371060.16</v>
      </c>
      <c r="D668" s="1">
        <f>'PR-RAS'!E675</f>
        <v>1740101.72</v>
      </c>
      <c r="E668" s="1">
        <v>0</v>
      </c>
      <c r="F668" s="1">
        <v>0</v>
      </c>
      <c r="G668" s="2">
        <f t="shared" si="10"/>
        <v>3235792.8212000001</v>
      </c>
      <c r="H668" s="2">
        <f t="shared" si="11"/>
        <v>0.43999999994412065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916.82</v>
      </c>
      <c r="D669" s="1">
        <f>'PR-RAS'!E676</f>
        <v>0</v>
      </c>
      <c r="E669" s="1">
        <v>0</v>
      </c>
      <c r="F669" s="1">
        <v>0</v>
      </c>
      <c r="G669" s="2">
        <f t="shared" si="10"/>
        <v>612.43576000000007</v>
      </c>
      <c r="H669" s="2">
        <f t="shared" si="11"/>
        <v>0.17999999999994998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647.55999999999995</v>
      </c>
      <c r="D670" s="1">
        <f>'PR-RAS'!E677</f>
        <v>1042.24</v>
      </c>
      <c r="E670" s="1">
        <v>0</v>
      </c>
      <c r="F670" s="1">
        <v>0</v>
      </c>
      <c r="G670" s="2">
        <f t="shared" si="10"/>
        <v>1827.7347600000001</v>
      </c>
      <c r="H670" s="2">
        <f t="shared" si="11"/>
        <v>0.68000000000006366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1205.21</v>
      </c>
      <c r="E687" s="1">
        <v>0</v>
      </c>
      <c r="F687" s="1">
        <v>0</v>
      </c>
      <c r="G687" s="2">
        <f t="shared" si="10"/>
        <v>1653.5481200000002</v>
      </c>
      <c r="H687" s="2">
        <f t="shared" si="11"/>
        <v>0.21000000000003638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20884.189999999999</v>
      </c>
      <c r="D710" s="1">
        <f>'PR-RAS'!E717</f>
        <v>0</v>
      </c>
      <c r="E710" s="1">
        <v>0</v>
      </c>
      <c r="F710" s="1">
        <v>0</v>
      </c>
      <c r="G710" s="2">
        <f t="shared" si="10"/>
        <v>14806.890709999998</v>
      </c>
      <c r="H710" s="2">
        <f t="shared" si="11"/>
        <v>0.18999999999869033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55078.14</v>
      </c>
      <c r="D711" s="1">
        <f>'PR-RAS'!E718</f>
        <v>54637.5</v>
      </c>
      <c r="E711" s="1">
        <v>0</v>
      </c>
      <c r="F711" s="1">
        <v>0</v>
      </c>
      <c r="G711" s="2">
        <f t="shared" si="10"/>
        <v>116690.72940000001</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102.02</v>
      </c>
      <c r="E713" s="1">
        <v>0</v>
      </c>
      <c r="F713" s="1">
        <v>0</v>
      </c>
      <c r="G713" s="2">
        <f t="shared" si="10"/>
        <v>2413.2812800000002</v>
      </c>
      <c r="H713" s="2">
        <f t="shared" si="11"/>
        <v>0.42000000000008697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318.54000000000002</v>
      </c>
      <c r="E715" s="1">
        <v>0</v>
      </c>
      <c r="F715" s="1">
        <v>0</v>
      </c>
      <c r="G715" s="2">
        <f t="shared" si="10"/>
        <v>454.87511999999998</v>
      </c>
      <c r="H715" s="2">
        <f t="shared" si="11"/>
        <v>0.45999999999997954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916.82</v>
      </c>
      <c r="D817" s="1">
        <f>'PR-RAS'!E824</f>
        <v>636.41999999999996</v>
      </c>
      <c r="E817" s="1">
        <v>0</v>
      </c>
      <c r="F817" s="1">
        <v>0</v>
      </c>
      <c r="G817" s="2">
        <f t="shared" si="18"/>
        <v>1786.7625599999997</v>
      </c>
      <c r="H817" s="2">
        <f t="shared" si="19"/>
        <v>0.59999999999990905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130.6</v>
      </c>
      <c r="D822" s="1">
        <f>'PR-RAS'!E829</f>
        <v>0</v>
      </c>
      <c r="E822" s="1">
        <v>0</v>
      </c>
      <c r="F822" s="1">
        <v>0</v>
      </c>
      <c r="G822" s="2">
        <f t="shared" si="18"/>
        <v>107.22259999999999</v>
      </c>
      <c r="H822" s="2">
        <f t="shared" si="19"/>
        <v>0.40000000000000568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1019472.12</v>
      </c>
      <c r="D984" s="6">
        <f>BILANCA!E6</f>
        <v>1682090.7400000002</v>
      </c>
      <c r="E984" s="6">
        <v>0</v>
      </c>
      <c r="F984" s="6">
        <v>0</v>
      </c>
      <c r="G984" s="7">
        <f t="shared" ref="G984:G1241" si="22">B984/1000*C984+B984/500*D984</f>
        <v>4383.6536000000006</v>
      </c>
      <c r="H984" s="7">
        <f t="shared" si="19"/>
        <v>0.37999999977182597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783064.63</v>
      </c>
      <c r="D985" s="1">
        <f>BILANCA!E7</f>
        <v>1435099.8800000001</v>
      </c>
      <c r="E985" s="1">
        <v>0</v>
      </c>
      <c r="F985" s="1">
        <v>0</v>
      </c>
      <c r="G985" s="2">
        <f t="shared" si="22"/>
        <v>7306.5287800000006</v>
      </c>
      <c r="H985" s="2">
        <f t="shared" si="19"/>
        <v>0.48999999987427145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62074.289999999994</v>
      </c>
      <c r="D986" s="1">
        <f>BILANCA!E8</f>
        <v>0</v>
      </c>
      <c r="E986" s="1">
        <v>0</v>
      </c>
      <c r="F986" s="1">
        <v>0</v>
      </c>
      <c r="G986" s="2">
        <f t="shared" si="22"/>
        <v>186.22286999999997</v>
      </c>
      <c r="H986" s="2">
        <f t="shared" si="19"/>
        <v>0.28999999999359716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19336.05</v>
      </c>
      <c r="D987" s="1">
        <f>BILANCA!E9</f>
        <v>0</v>
      </c>
      <c r="E987" s="1">
        <v>0</v>
      </c>
      <c r="F987" s="1">
        <v>0</v>
      </c>
      <c r="G987" s="2">
        <f t="shared" si="22"/>
        <v>77.344200000000001</v>
      </c>
      <c r="H987" s="2">
        <f t="shared" si="19"/>
        <v>4.9999999999272404E-2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42738.239999999998</v>
      </c>
      <c r="D988" s="1">
        <f>BILANCA!E10</f>
        <v>0</v>
      </c>
      <c r="E988" s="1">
        <v>0</v>
      </c>
      <c r="F988" s="1">
        <v>0</v>
      </c>
      <c r="G988" s="2">
        <f t="shared" si="22"/>
        <v>213.69119999999998</v>
      </c>
      <c r="H988" s="2">
        <f t="shared" si="19"/>
        <v>0.23999999999796273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720990.34</v>
      </c>
      <c r="D990" s="1">
        <f>BILANCA!E12</f>
        <v>1435099.8800000001</v>
      </c>
      <c r="E990" s="1">
        <v>0</v>
      </c>
      <c r="F990" s="1">
        <v>0</v>
      </c>
      <c r="G990" s="2">
        <f t="shared" si="22"/>
        <v>25138.330700000006</v>
      </c>
      <c r="H990" s="2">
        <f t="shared" si="19"/>
        <v>0.45999999984633178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623177.62</v>
      </c>
      <c r="D991" s="1">
        <f>BILANCA!E13</f>
        <v>1304374.9000000001</v>
      </c>
      <c r="E991" s="1">
        <v>0</v>
      </c>
      <c r="F991" s="1">
        <v>0</v>
      </c>
      <c r="G991" s="2">
        <f t="shared" si="22"/>
        <v>25855.419360000004</v>
      </c>
      <c r="H991" s="2">
        <f t="shared" si="19"/>
        <v>0.47999999986495823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824523.02</v>
      </c>
      <c r="D993" s="1">
        <f>BILANCA!E15</f>
        <v>1313955.8</v>
      </c>
      <c r="E993" s="1">
        <v>0</v>
      </c>
      <c r="F993" s="1">
        <v>0</v>
      </c>
      <c r="G993" s="2">
        <f t="shared" si="22"/>
        <v>34524.3462</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6735.35</v>
      </c>
      <c r="D995" s="1">
        <f>BILANCA!E17</f>
        <v>0</v>
      </c>
      <c r="E995" s="1">
        <v>0</v>
      </c>
      <c r="F995" s="1">
        <v>0</v>
      </c>
      <c r="G995" s="2">
        <f t="shared" si="22"/>
        <v>80.824200000000005</v>
      </c>
      <c r="H995" s="2">
        <f t="shared" si="19"/>
        <v>0.3500000000003638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208080.75</v>
      </c>
      <c r="D996" s="1">
        <f>BILANCA!E18</f>
        <v>9580.9</v>
      </c>
      <c r="E996" s="1">
        <v>0</v>
      </c>
      <c r="F996" s="1">
        <v>0</v>
      </c>
      <c r="G996" s="2">
        <f t="shared" si="22"/>
        <v>2954.1531499999996</v>
      </c>
      <c r="H996" s="2">
        <f t="shared" si="19"/>
        <v>0.3500000000003638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52012.900000000023</v>
      </c>
      <c r="D997" s="1">
        <f>BILANCA!E19</f>
        <v>84925.149999999965</v>
      </c>
      <c r="E997" s="1">
        <v>0</v>
      </c>
      <c r="F997" s="1">
        <v>0</v>
      </c>
      <c r="G997" s="2">
        <f t="shared" si="22"/>
        <v>3106.0847999999996</v>
      </c>
      <c r="H997" s="2">
        <f t="shared" si="19"/>
        <v>0.24999999994179234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203839.91</v>
      </c>
      <c r="D998" s="1">
        <f>BILANCA!E20</f>
        <v>232905.16</v>
      </c>
      <c r="E998" s="1">
        <v>0</v>
      </c>
      <c r="F998" s="1">
        <v>0</v>
      </c>
      <c r="G998" s="2">
        <f t="shared" si="22"/>
        <v>10044.75345</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18404.150000000001</v>
      </c>
      <c r="D999" s="1">
        <f>BILANCA!E21</f>
        <v>18404.150000000001</v>
      </c>
      <c r="E999" s="1">
        <v>0</v>
      </c>
      <c r="F999" s="1">
        <v>0</v>
      </c>
      <c r="G999" s="2">
        <f t="shared" si="22"/>
        <v>883.39920000000006</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10807.26</v>
      </c>
      <c r="D1000" s="1">
        <f>BILANCA!E22</f>
        <v>12172.26</v>
      </c>
      <c r="E1000" s="1">
        <v>0</v>
      </c>
      <c r="F1000" s="1">
        <v>0</v>
      </c>
      <c r="G1000" s="2">
        <f t="shared" si="22"/>
        <v>597.58026000000007</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659.79</v>
      </c>
      <c r="D1001" s="1">
        <f>BILANCA!E23</f>
        <v>16496.189999999999</v>
      </c>
      <c r="E1001" s="1">
        <v>0</v>
      </c>
      <c r="F1001" s="1">
        <v>0</v>
      </c>
      <c r="G1001" s="2">
        <f t="shared" si="22"/>
        <v>605.73905999999988</v>
      </c>
      <c r="H1001" s="2">
        <f t="shared" si="19"/>
        <v>0.39999999999872671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924.41</v>
      </c>
      <c r="D1002" s="1">
        <f>BILANCA!E24</f>
        <v>924.41</v>
      </c>
      <c r="E1002" s="1">
        <v>0</v>
      </c>
      <c r="F1002" s="1">
        <v>0</v>
      </c>
      <c r="G1002" s="2">
        <f t="shared" si="22"/>
        <v>52.691369999999992</v>
      </c>
      <c r="H1002" s="2">
        <f t="shared" si="19"/>
        <v>0.81999999999993634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21698.880000000001</v>
      </c>
      <c r="D1003" s="1">
        <f>BILANCA!E25</f>
        <v>21698.880000000001</v>
      </c>
      <c r="E1003" s="1">
        <v>0</v>
      </c>
      <c r="F1003" s="1">
        <v>0</v>
      </c>
      <c r="G1003" s="2">
        <f t="shared" si="22"/>
        <v>1301.9328</v>
      </c>
      <c r="H1003" s="2">
        <f t="shared" si="19"/>
        <v>0.23999999999796273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648.91999999999996</v>
      </c>
      <c r="D1004" s="1">
        <f>BILANCA!E26</f>
        <v>648.91999999999996</v>
      </c>
      <c r="E1004" s="1">
        <v>0</v>
      </c>
      <c r="F1004" s="1">
        <v>0</v>
      </c>
      <c r="G1004" s="2">
        <f t="shared" si="22"/>
        <v>40.881959999999999</v>
      </c>
      <c r="H1004" s="2">
        <f t="shared" si="19"/>
        <v>0.16000000000008185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204970.42</v>
      </c>
      <c r="D1006" s="1">
        <f>BILANCA!E28</f>
        <v>218324.82</v>
      </c>
      <c r="E1006" s="1">
        <v>0</v>
      </c>
      <c r="F1006" s="1">
        <v>0</v>
      </c>
      <c r="G1006" s="2">
        <f t="shared" si="22"/>
        <v>14757.26138</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45799.82</v>
      </c>
      <c r="D1013" s="1">
        <f>BILANCA!E35</f>
        <v>45799.820000000007</v>
      </c>
      <c r="E1013" s="1">
        <v>0</v>
      </c>
      <c r="F1013" s="1">
        <v>0</v>
      </c>
      <c r="G1013" s="2">
        <f t="shared" si="22"/>
        <v>4121.9838</v>
      </c>
      <c r="H1013" s="2">
        <f t="shared" si="19"/>
        <v>0.35999999999330612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51477.15</v>
      </c>
      <c r="D1014" s="1">
        <f>BILANCA!E36</f>
        <v>52718.3</v>
      </c>
      <c r="E1014" s="1">
        <v>0</v>
      </c>
      <c r="F1014" s="1">
        <v>0</v>
      </c>
      <c r="G1014" s="2">
        <f t="shared" si="22"/>
        <v>4864.3262500000001</v>
      </c>
      <c r="H1014" s="2">
        <f t="shared" si="19"/>
        <v>0.45000000000436557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5677.33</v>
      </c>
      <c r="D1018" s="1">
        <f>BILANCA!E40</f>
        <v>6918.48</v>
      </c>
      <c r="E1018" s="1">
        <v>0</v>
      </c>
      <c r="F1018" s="1">
        <v>0</v>
      </c>
      <c r="G1018" s="2">
        <f t="shared" si="22"/>
        <v>683.00015000000008</v>
      </c>
      <c r="H1018" s="2">
        <f t="shared" si="19"/>
        <v>0.80999999999949068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1.0000000000218279E-2</v>
      </c>
      <c r="E1023" s="1">
        <v>0</v>
      </c>
      <c r="F1023" s="1">
        <v>0</v>
      </c>
      <c r="G1023" s="2">
        <f t="shared" si="22"/>
        <v>8.0000000001746231E-4</v>
      </c>
      <c r="H1023" s="2">
        <f t="shared" si="19"/>
        <v>1.0000000000218279E-2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2671</v>
      </c>
      <c r="D1025" s="1">
        <f>BILANCA!E47</f>
        <v>2671.01</v>
      </c>
      <c r="E1025" s="1">
        <v>0</v>
      </c>
      <c r="F1025" s="1">
        <v>0</v>
      </c>
      <c r="G1025" s="2">
        <f t="shared" si="22"/>
        <v>336.54684000000003</v>
      </c>
      <c r="H1025" s="2">
        <f t="shared" si="19"/>
        <v>1.0000000000218279E-2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2671</v>
      </c>
      <c r="D1028" s="1">
        <f>BILANCA!E50</f>
        <v>2671</v>
      </c>
      <c r="E1028" s="1">
        <v>0</v>
      </c>
      <c r="F1028" s="1">
        <v>0</v>
      </c>
      <c r="G1028" s="2">
        <f t="shared" si="22"/>
        <v>360.58499999999998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42851.9</v>
      </c>
      <c r="D1032" s="1">
        <f>BILANCA!E54</f>
        <v>43949.96</v>
      </c>
      <c r="E1032" s="1">
        <v>0</v>
      </c>
      <c r="F1032" s="1">
        <v>0</v>
      </c>
      <c r="G1032" s="2">
        <f t="shared" si="22"/>
        <v>6406.8391800000009</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42851.9</v>
      </c>
      <c r="D1033" s="1">
        <f>BILANCA!E55</f>
        <v>43949.96</v>
      </c>
      <c r="E1033" s="1">
        <v>0</v>
      </c>
      <c r="F1033" s="1">
        <v>0</v>
      </c>
      <c r="G1033" s="2">
        <f t="shared" si="22"/>
        <v>6537.5910000000003</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236407.49</v>
      </c>
      <c r="D1046" s="1">
        <f>BILANCA!E68</f>
        <v>246990.86000000002</v>
      </c>
      <c r="E1046" s="1">
        <v>0</v>
      </c>
      <c r="F1046" s="1">
        <v>0</v>
      </c>
      <c r="G1046" s="2">
        <f t="shared" si="22"/>
        <v>46014.520230000002</v>
      </c>
      <c r="H1046" s="2">
        <f t="shared" si="19"/>
        <v>0.62999999997555278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110861.21</v>
      </c>
      <c r="D1047" s="1">
        <f>BILANCA!E69</f>
        <v>0</v>
      </c>
      <c r="E1047" s="1">
        <v>0</v>
      </c>
      <c r="F1047" s="1">
        <v>0</v>
      </c>
      <c r="G1047" s="2">
        <f t="shared" si="22"/>
        <v>7095.1174400000009</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110861.21</v>
      </c>
      <c r="D1048" s="1">
        <f>BILANCA!E70</f>
        <v>0</v>
      </c>
      <c r="E1048" s="1">
        <v>0</v>
      </c>
      <c r="F1048" s="1">
        <v>0</v>
      </c>
      <c r="G1048" s="2">
        <f t="shared" si="22"/>
        <v>7205.9786500000009</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110861.21</v>
      </c>
      <c r="D1050" s="1">
        <f>BILANCA!E72</f>
        <v>0</v>
      </c>
      <c r="E1050" s="1">
        <v>0</v>
      </c>
      <c r="F1050" s="1">
        <v>0</v>
      </c>
      <c r="G1050" s="2">
        <f t="shared" si="22"/>
        <v>7427.701070000001</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3313.14</v>
      </c>
      <c r="D1056" s="1">
        <f>BILANCA!E78</f>
        <v>517.36</v>
      </c>
      <c r="E1056" s="1">
        <v>0</v>
      </c>
      <c r="F1056" s="1">
        <v>0</v>
      </c>
      <c r="G1056" s="2">
        <f t="shared" si="22"/>
        <v>317.39377999999999</v>
      </c>
      <c r="H1056" s="2">
        <f t="shared" si="19"/>
        <v>0.49999999999988631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3313.14</v>
      </c>
      <c r="D1064" s="1">
        <f>BILANCA!E86</f>
        <v>517.36</v>
      </c>
      <c r="E1064" s="1">
        <v>0</v>
      </c>
      <c r="F1064" s="1">
        <v>0</v>
      </c>
      <c r="G1064" s="2">
        <f t="shared" si="22"/>
        <v>352.17665999999997</v>
      </c>
      <c r="H1064" s="2">
        <f t="shared" si="19"/>
        <v>0.49999999999988631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159.27000000000001</v>
      </c>
      <c r="D1124" s="1">
        <f>BILANCA!E146</f>
        <v>87464.55</v>
      </c>
      <c r="E1124" s="1">
        <v>0</v>
      </c>
      <c r="F1124" s="1">
        <v>0</v>
      </c>
      <c r="G1124" s="2">
        <f t="shared" si="22"/>
        <v>24687.460169999998</v>
      </c>
      <c r="H1124" s="2">
        <f t="shared" si="23"/>
        <v>0.71999999999709985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159.27000000000001</v>
      </c>
      <c r="D1138" s="1">
        <f>BILANCA!E160</f>
        <v>159.27000000000001</v>
      </c>
      <c r="E1138" s="1">
        <v>0</v>
      </c>
      <c r="F1138" s="1">
        <v>0</v>
      </c>
      <c r="G1138" s="2">
        <f t="shared" si="22"/>
        <v>74.060550000000006</v>
      </c>
      <c r="H1138" s="2">
        <f t="shared" si="23"/>
        <v>0.54000000000002046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87305.279999999999</v>
      </c>
      <c r="E1139" s="1">
        <v>0</v>
      </c>
      <c r="F1139" s="1">
        <v>0</v>
      </c>
      <c r="G1139" s="2">
        <f t="shared" si="22"/>
        <v>27239.247360000001</v>
      </c>
      <c r="H1139" s="2">
        <f t="shared" si="23"/>
        <v>0.27999999999883585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122073.87</v>
      </c>
      <c r="D1148" s="1">
        <f>BILANCA!E170</f>
        <v>159008.95000000001</v>
      </c>
      <c r="E1148" s="1">
        <v>0</v>
      </c>
      <c r="F1148" s="1">
        <v>0</v>
      </c>
      <c r="G1148" s="2">
        <f t="shared" si="22"/>
        <v>72615.142049999995</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122073.87</v>
      </c>
      <c r="D1151" s="1">
        <f>BILANCA!E173</f>
        <v>159008.95000000001</v>
      </c>
      <c r="E1151" s="1">
        <v>0</v>
      </c>
      <c r="F1151" s="1">
        <v>0</v>
      </c>
      <c r="G1151" s="2">
        <f t="shared" si="22"/>
        <v>73935.417360000007</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1019472.12</v>
      </c>
      <c r="D1152" s="1">
        <f>BILANCA!E175</f>
        <v>1682090.74</v>
      </c>
      <c r="E1152" s="1">
        <v>0</v>
      </c>
      <c r="F1152" s="1">
        <v>0</v>
      </c>
      <c r="G1152" s="2">
        <f t="shared" si="22"/>
        <v>740837.4584</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161468.42000000001</v>
      </c>
      <c r="D1153" s="1">
        <f>BILANCA!E176</f>
        <v>184603.84</v>
      </c>
      <c r="E1153" s="1">
        <v>0</v>
      </c>
      <c r="F1153" s="1">
        <v>0</v>
      </c>
      <c r="G1153" s="2">
        <f t="shared" si="22"/>
        <v>90214.937000000005</v>
      </c>
      <c r="H1153" s="2">
        <f t="shared" si="23"/>
        <v>0.58000000001629815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147228.22</v>
      </c>
      <c r="D1154" s="1">
        <f>BILANCA!E177</f>
        <v>184603.84</v>
      </c>
      <c r="E1154" s="1">
        <v>0</v>
      </c>
      <c r="F1154" s="1">
        <v>0</v>
      </c>
      <c r="G1154" s="2">
        <f t="shared" si="22"/>
        <v>88310.538900000014</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123462.62</v>
      </c>
      <c r="D1155" s="1">
        <f>BILANCA!E178</f>
        <v>153114.81</v>
      </c>
      <c r="E1155" s="1">
        <v>0</v>
      </c>
      <c r="F1155" s="1">
        <v>0</v>
      </c>
      <c r="G1155" s="2">
        <f t="shared" si="22"/>
        <v>73907.065279999995</v>
      </c>
      <c r="H1155" s="2">
        <f t="shared" si="23"/>
        <v>0.57000000000698492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5215.6000000000004</v>
      </c>
      <c r="D1156" s="1">
        <f>BILANCA!E179</f>
        <v>12149.44</v>
      </c>
      <c r="E1156" s="1">
        <v>0</v>
      </c>
      <c r="F1156" s="1">
        <v>0</v>
      </c>
      <c r="G1156" s="2">
        <f t="shared" si="22"/>
        <v>5106.00504</v>
      </c>
      <c r="H1156" s="2">
        <f t="shared" si="23"/>
        <v>0.84000000000014552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73.55</v>
      </c>
      <c r="E1163" s="1">
        <v>0</v>
      </c>
      <c r="F1163" s="1">
        <v>0</v>
      </c>
      <c r="G1163" s="2">
        <f t="shared" si="22"/>
        <v>26.477999999999998</v>
      </c>
      <c r="H1163" s="2">
        <f t="shared" si="23"/>
        <v>0.45000000000000284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18550</v>
      </c>
      <c r="D1165" s="1">
        <f>BILANCA!E188</f>
        <v>19266.04</v>
      </c>
      <c r="E1165" s="1">
        <v>0</v>
      </c>
      <c r="F1165" s="1">
        <v>0</v>
      </c>
      <c r="G1165" s="2">
        <f t="shared" si="22"/>
        <v>10388.938560000001</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14240.2</v>
      </c>
      <c r="D1166" s="1">
        <f>BILANCA!E189</f>
        <v>0</v>
      </c>
      <c r="E1166" s="1">
        <v>0</v>
      </c>
      <c r="F1166" s="1">
        <v>0</v>
      </c>
      <c r="G1166" s="2">
        <f t="shared" si="22"/>
        <v>2605.9566</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858003.7</v>
      </c>
      <c r="D1214" s="1">
        <f>BILANCA!E237</f>
        <v>1497486.9</v>
      </c>
      <c r="E1214" s="1">
        <v>0</v>
      </c>
      <c r="F1214" s="1">
        <v>0</v>
      </c>
      <c r="G1214" s="2">
        <f t="shared" si="22"/>
        <v>890037.80249999999</v>
      </c>
      <c r="H1214" s="2">
        <f t="shared" si="23"/>
        <v>0.40000000013969839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783278.98</v>
      </c>
      <c r="D1215" s="1">
        <f>BILANCA!E238</f>
        <v>1435099.88</v>
      </c>
      <c r="E1215" s="1">
        <v>0</v>
      </c>
      <c r="F1215" s="1">
        <v>0</v>
      </c>
      <c r="G1215" s="2">
        <f t="shared" si="22"/>
        <v>847607.06768000009</v>
      </c>
      <c r="H1215" s="2">
        <f t="shared" si="23"/>
        <v>0.14000000013038516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783278.98</v>
      </c>
      <c r="D1216" s="1">
        <f>BILANCA!E239</f>
        <v>1435099.88</v>
      </c>
      <c r="E1216" s="1">
        <v>0</v>
      </c>
      <c r="F1216" s="1">
        <v>0</v>
      </c>
      <c r="G1216" s="2">
        <f t="shared" si="22"/>
        <v>851260.54642000003</v>
      </c>
      <c r="H1216" s="2">
        <f t="shared" si="23"/>
        <v>0.14000000013038516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724787.04</v>
      </c>
      <c r="D1217" s="1">
        <f>BILANCA!E240</f>
        <v>1435099.88</v>
      </c>
      <c r="E1217" s="1">
        <v>0</v>
      </c>
      <c r="F1217" s="1">
        <v>0</v>
      </c>
      <c r="G1217" s="2">
        <f t="shared" si="22"/>
        <v>841226.91119999997</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58491.94</v>
      </c>
      <c r="D1218" s="1">
        <f>BILANCA!E241</f>
        <v>0</v>
      </c>
      <c r="E1218" s="1">
        <v>0</v>
      </c>
      <c r="F1218" s="1">
        <v>0</v>
      </c>
      <c r="G1218" s="2">
        <f t="shared" si="22"/>
        <v>13745.6059</v>
      </c>
      <c r="H1218" s="2">
        <f t="shared" si="23"/>
        <v>5.9999999997671694E-2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74565.45</v>
      </c>
      <c r="D1222" s="1">
        <f>BILANCA!E245</f>
        <v>62227.75</v>
      </c>
      <c r="E1222" s="1">
        <v>0</v>
      </c>
      <c r="F1222" s="1">
        <v>0</v>
      </c>
      <c r="G1222" s="2">
        <f t="shared" si="22"/>
        <v>47566.00705</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74565.45</v>
      </c>
      <c r="D1223" s="1">
        <f>BILANCA!E246</f>
        <v>62227.75</v>
      </c>
      <c r="E1223" s="1">
        <v>0</v>
      </c>
      <c r="F1223" s="1">
        <v>0</v>
      </c>
      <c r="G1223" s="2">
        <f t="shared" si="22"/>
        <v>47765.027999999998</v>
      </c>
      <c r="H1223" s="2">
        <f t="shared" si="23"/>
        <v>0.69999999999708962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74565.45</v>
      </c>
      <c r="D1224" s="1">
        <f>BILANCA!E247</f>
        <v>62227.75</v>
      </c>
      <c r="E1224" s="1">
        <v>0</v>
      </c>
      <c r="F1224" s="1">
        <v>0</v>
      </c>
      <c r="G1224" s="2">
        <f t="shared" si="22"/>
        <v>47964.048949999997</v>
      </c>
      <c r="H1224" s="2">
        <f t="shared" si="23"/>
        <v>0.69999999999708962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159.27000000000001</v>
      </c>
      <c r="D1232" s="1">
        <f>BILANCA!E255</f>
        <v>159.27000000000001</v>
      </c>
      <c r="E1232" s="1">
        <v>0</v>
      </c>
      <c r="F1232" s="1">
        <v>0</v>
      </c>
      <c r="G1232" s="2">
        <f t="shared" si="22"/>
        <v>118.97469000000001</v>
      </c>
      <c r="H1232" s="2">
        <f t="shared" si="23"/>
        <v>0.54000000000002046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39843.46</v>
      </c>
      <c r="D1236" s="1">
        <f>BILANCA!E259</f>
        <v>39843.46</v>
      </c>
      <c r="E1236" s="1">
        <v>0</v>
      </c>
      <c r="F1236" s="1">
        <v>0</v>
      </c>
      <c r="G1236" s="2">
        <f t="shared" si="22"/>
        <v>30241.186139999998</v>
      </c>
      <c r="H1236" s="2">
        <f t="shared" si="23"/>
        <v>0.91999999999825377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39843.46</v>
      </c>
      <c r="D1237" s="1">
        <f>BILANCA!E260</f>
        <v>39843.46</v>
      </c>
      <c r="E1237" s="1">
        <v>0</v>
      </c>
      <c r="F1237" s="1">
        <v>0</v>
      </c>
      <c r="G1237" s="2">
        <f t="shared" si="22"/>
        <v>30360.716520000002</v>
      </c>
      <c r="H1237" s="2">
        <f t="shared" si="23"/>
        <v>0.91999999999825377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159.27000000000001</v>
      </c>
      <c r="D1240" s="1">
        <f>BILANCA!E264</f>
        <v>87464.55</v>
      </c>
      <c r="E1240" s="1">
        <v>0</v>
      </c>
      <c r="F1240" s="1">
        <v>0</v>
      </c>
      <c r="G1240" s="2">
        <f t="shared" si="22"/>
        <v>44997.711090000004</v>
      </c>
      <c r="H1240" s="2">
        <f t="shared" si="23"/>
        <v>0.71999999999709985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3256.02</v>
      </c>
      <c r="D1244" s="1">
        <f>BILANCA!E268</f>
        <v>493.21</v>
      </c>
      <c r="E1244" s="1">
        <v>0</v>
      </c>
      <c r="F1244" s="1">
        <v>0</v>
      </c>
      <c r="G1244" s="2">
        <f t="shared" si="24"/>
        <v>1107.27684</v>
      </c>
      <c r="H1244" s="2">
        <f t="shared" si="23"/>
        <v>0.22999999999996135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24.15</v>
      </c>
      <c r="E1245" s="1">
        <v>0</v>
      </c>
      <c r="F1245" s="1">
        <v>0</v>
      </c>
      <c r="G1245" s="2">
        <f t="shared" si="24"/>
        <v>12.6546</v>
      </c>
      <c r="H1245" s="2">
        <f t="shared" si="23"/>
        <v>0.14999999999999858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57.12</v>
      </c>
      <c r="D1247" s="1">
        <f>BILANCA!E271</f>
        <v>0</v>
      </c>
      <c r="E1247" s="1">
        <v>0</v>
      </c>
      <c r="F1247" s="1">
        <v>0</v>
      </c>
      <c r="G1247" s="2">
        <f t="shared" si="24"/>
        <v>15.07968</v>
      </c>
      <c r="H1247" s="2">
        <f t="shared" si="23"/>
        <v>0.11999999999999744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147228.22</v>
      </c>
      <c r="D1263" s="1">
        <f>BILANCA!E287</f>
        <v>184603.84</v>
      </c>
      <c r="E1263" s="1">
        <v>0</v>
      </c>
      <c r="F1263" s="1">
        <v>0</v>
      </c>
      <c r="G1263" s="2">
        <f t="shared" si="24"/>
        <v>144602.05200000003</v>
      </c>
      <c r="H1263" s="2">
        <f t="shared" si="23"/>
        <v>0.38000000000465661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14240.2</v>
      </c>
      <c r="D1265" s="1">
        <f>BILANCA!E289</f>
        <v>0</v>
      </c>
      <c r="E1265" s="1">
        <v>0</v>
      </c>
      <c r="F1265" s="1">
        <v>0</v>
      </c>
      <c r="G1265" s="2">
        <f t="shared" si="24"/>
        <v>4015.7363999999998</v>
      </c>
      <c r="H1265" s="2">
        <f t="shared" si="23"/>
        <v>0.2000000000007276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274.19</v>
      </c>
      <c r="E1271" s="1">
        <v>0</v>
      </c>
      <c r="F1271" s="1">
        <v>0</v>
      </c>
      <c r="G1271" s="2">
        <f t="shared" si="24"/>
        <v>157.93343999999999</v>
      </c>
      <c r="H1271" s="2">
        <f t="shared" si="23"/>
        <v>0.18999999999999773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18550</v>
      </c>
      <c r="E1277" s="1">
        <v>0</v>
      </c>
      <c r="F1277" s="1">
        <v>0</v>
      </c>
      <c r="G1277" s="2">
        <f t="shared" si="24"/>
        <v>10907.4</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18550</v>
      </c>
      <c r="D1278" s="1">
        <f>BILANCA!E302</f>
        <v>441.85</v>
      </c>
      <c r="E1278" s="1">
        <v>0</v>
      </c>
      <c r="F1278" s="1">
        <v>0</v>
      </c>
      <c r="G1278" s="2">
        <f t="shared" si="24"/>
        <v>5732.9414999999999</v>
      </c>
      <c r="H1278" s="2">
        <f t="shared" si="23"/>
        <v>0.14999999999997726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1503315.33</v>
      </c>
      <c r="D1408" s="1">
        <f>'RAS-funkcijski'!E114</f>
        <v>1922272.44</v>
      </c>
      <c r="E1408" s="1">
        <v>0</v>
      </c>
      <c r="F1408" s="1">
        <v>0</v>
      </c>
      <c r="G1408" s="2">
        <f t="shared" si="24"/>
        <v>588264.62309999997</v>
      </c>
      <c r="H1408" s="2">
        <f t="shared" si="27"/>
        <v>0.77000000001862645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1503315.33</v>
      </c>
      <c r="D1412" s="1">
        <f>'RAS-funkcijski'!E118</f>
        <v>1922272.44</v>
      </c>
      <c r="E1412" s="1">
        <v>0</v>
      </c>
      <c r="F1412" s="1">
        <v>0</v>
      </c>
      <c r="G1412" s="2">
        <f t="shared" si="24"/>
        <v>609656.06394000002</v>
      </c>
      <c r="H1412" s="2">
        <f t="shared" si="27"/>
        <v>0.77000000001862645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1503315.33</v>
      </c>
      <c r="D1414" s="1">
        <f>'RAS-funkcijski'!E120</f>
        <v>1922272.44</v>
      </c>
      <c r="E1414" s="1">
        <v>0</v>
      </c>
      <c r="F1414" s="1">
        <v>0</v>
      </c>
      <c r="G1414" s="2">
        <f t="shared" si="24"/>
        <v>620351.78436000005</v>
      </c>
      <c r="H1414" s="2">
        <f t="shared" si="27"/>
        <v>0.77000000001862645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1503315.33</v>
      </c>
      <c r="D1435" s="13">
        <f>'RAS-funkcijski'!E141</f>
        <v>1922272.44</v>
      </c>
      <c r="E1435" s="13">
        <v>0</v>
      </c>
      <c r="F1435" s="13">
        <v>0</v>
      </c>
      <c r="G1435" s="14">
        <f t="shared" si="24"/>
        <v>732656.84877000004</v>
      </c>
      <c r="H1435" s="14">
        <f t="shared" si="27"/>
        <v>0.77000000001862645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1326767.79</v>
      </c>
      <c r="D1436" s="6">
        <f>'P-VRIO'!E5</f>
        <v>685251.91</v>
      </c>
      <c r="E1436" s="6">
        <v>0</v>
      </c>
      <c r="F1436" s="6">
        <v>0</v>
      </c>
      <c r="G1436" s="7">
        <f t="shared" si="24"/>
        <v>2697.2716100000002</v>
      </c>
      <c r="H1436" s="7">
        <f t="shared" si="27"/>
        <v>0.29999999993015081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1326767.79</v>
      </c>
      <c r="D1453" s="1">
        <f>'P-VRIO'!E22</f>
        <v>685251.91</v>
      </c>
      <c r="E1453" s="1">
        <v>0</v>
      </c>
      <c r="F1453" s="1">
        <v>0</v>
      </c>
      <c r="G1453" s="2">
        <f t="shared" si="24"/>
        <v>48550.888979999996</v>
      </c>
      <c r="H1453" s="2">
        <f t="shared" si="27"/>
        <v>0.29999999993015081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1326767.79</v>
      </c>
      <c r="D1454" s="1">
        <f>'P-VRIO'!E23</f>
        <v>685251.91</v>
      </c>
      <c r="E1454" s="1">
        <v>0</v>
      </c>
      <c r="F1454" s="1">
        <v>0</v>
      </c>
      <c r="G1454" s="2">
        <f t="shared" si="24"/>
        <v>51248.16059</v>
      </c>
      <c r="H1454" s="2">
        <f t="shared" si="27"/>
        <v>0.29999999993015081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1326767.79</v>
      </c>
      <c r="D1455" s="1">
        <f>'P-VRIO'!E24</f>
        <v>685251.91</v>
      </c>
      <c r="E1455" s="1">
        <v>0</v>
      </c>
      <c r="F1455" s="1">
        <v>0</v>
      </c>
      <c r="G1455" s="2">
        <f t="shared" si="24"/>
        <v>53945.432200000003</v>
      </c>
      <c r="H1455" s="2">
        <f t="shared" si="27"/>
        <v>0.29999999993015081</v>
      </c>
      <c r="I1455" s="10">
        <f t="shared" ref="I1455:I1460" si="30">G1455*H1455</f>
        <v>16183.629656231957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161468.42000000001</v>
      </c>
      <c r="D1480" s="6"/>
      <c r="E1480" s="6">
        <v>0</v>
      </c>
      <c r="F1480" s="6">
        <v>0</v>
      </c>
      <c r="G1480" s="7">
        <f t="shared" ref="G1480:G1580" si="34">B1480/1000*C1480</f>
        <v>161.46842000000001</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2012133.05</v>
      </c>
      <c r="D1481" s="1">
        <v>0</v>
      </c>
      <c r="E1481" s="1">
        <v>0</v>
      </c>
      <c r="F1481" s="1">
        <v>0</v>
      </c>
      <c r="G1481" s="2">
        <f t="shared" si="34"/>
        <v>4024.2661000000003</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1977437.24</v>
      </c>
      <c r="D1483" s="1">
        <v>0</v>
      </c>
      <c r="E1483" s="1">
        <v>0</v>
      </c>
      <c r="F1483" s="1">
        <v>0</v>
      </c>
      <c r="G1483" s="2">
        <f t="shared" si="34"/>
        <v>7909.7489599999999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1770580.83</v>
      </c>
      <c r="D1484" s="1">
        <v>0</v>
      </c>
      <c r="E1484" s="1">
        <v>0</v>
      </c>
      <c r="F1484" s="1">
        <v>0</v>
      </c>
      <c r="G1484" s="2">
        <f t="shared" si="34"/>
        <v>8852.9041500000003</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173195.98</v>
      </c>
      <c r="D1485" s="1">
        <v>0</v>
      </c>
      <c r="E1485" s="1">
        <v>0</v>
      </c>
      <c r="F1485" s="1">
        <v>0</v>
      </c>
      <c r="G1485" s="2">
        <f t="shared" si="34"/>
        <v>1039.17588</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97.46</v>
      </c>
      <c r="D1486" s="1">
        <v>0</v>
      </c>
      <c r="E1486" s="1">
        <v>0</v>
      </c>
      <c r="F1486" s="1">
        <v>0</v>
      </c>
      <c r="G1486" s="2">
        <f t="shared" si="34"/>
        <v>0.68221999999999994</v>
      </c>
      <c r="H1486" s="2">
        <f t="shared" si="35"/>
        <v>0.45999999999999375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709.97</v>
      </c>
      <c r="D1489" s="1">
        <v>0</v>
      </c>
      <c r="E1489" s="1">
        <v>0</v>
      </c>
      <c r="F1489" s="1">
        <v>0</v>
      </c>
      <c r="G1489" s="2">
        <f t="shared" si="34"/>
        <v>7.0997000000000003</v>
      </c>
      <c r="H1489" s="2">
        <f t="shared" si="35"/>
        <v>2.9999999999972715E-2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32853</v>
      </c>
      <c r="D1491" s="1">
        <v>0</v>
      </c>
      <c r="E1491" s="1">
        <v>0</v>
      </c>
      <c r="F1491" s="1">
        <v>0</v>
      </c>
      <c r="G1491" s="2">
        <f t="shared" si="34"/>
        <v>394.23599999999999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34695.81</v>
      </c>
      <c r="D1492" s="1">
        <v>0</v>
      </c>
      <c r="E1492" s="1">
        <v>0</v>
      </c>
      <c r="F1492" s="1">
        <v>0</v>
      </c>
      <c r="G1492" s="2">
        <f t="shared" si="34"/>
        <v>451.04552999999993</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1988997.6299999997</v>
      </c>
      <c r="D1499" s="1">
        <v>0</v>
      </c>
      <c r="E1499" s="1">
        <v>0</v>
      </c>
      <c r="F1499" s="1">
        <v>0</v>
      </c>
      <c r="G1499" s="2">
        <f t="shared" si="34"/>
        <v>39779.952599999997</v>
      </c>
      <c r="H1499" s="2">
        <f t="shared" si="35"/>
        <v>0.37000000034458935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1939990.6099999996</v>
      </c>
      <c r="D1501" s="1">
        <v>0</v>
      </c>
      <c r="E1501" s="1">
        <v>0</v>
      </c>
      <c r="F1501" s="1">
        <v>0</v>
      </c>
      <c r="G1501" s="2">
        <f t="shared" si="34"/>
        <v>42679.793419999987</v>
      </c>
      <c r="H1501" s="2">
        <f t="shared" si="35"/>
        <v>0.3900000003632158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1740277.64</v>
      </c>
      <c r="D1502" s="1">
        <v>0</v>
      </c>
      <c r="E1502" s="1">
        <v>0</v>
      </c>
      <c r="F1502" s="1">
        <v>0</v>
      </c>
      <c r="G1502" s="2">
        <f t="shared" si="34"/>
        <v>40026.385719999998</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166781.16</v>
      </c>
      <c r="D1503" s="1">
        <v>0</v>
      </c>
      <c r="E1503" s="1">
        <v>0</v>
      </c>
      <c r="F1503" s="1">
        <v>0</v>
      </c>
      <c r="G1503" s="2">
        <f t="shared" si="34"/>
        <v>4002.74784</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158.43</v>
      </c>
      <c r="D1504" s="1">
        <v>0</v>
      </c>
      <c r="E1504" s="1">
        <v>0</v>
      </c>
      <c r="F1504" s="1">
        <v>0</v>
      </c>
      <c r="G1504" s="2">
        <f t="shared" si="34"/>
        <v>3.9607500000000004</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636.41999999999996</v>
      </c>
      <c r="D1507" s="1">
        <v>0</v>
      </c>
      <c r="E1507" s="1">
        <v>0</v>
      </c>
      <c r="F1507" s="1">
        <v>0</v>
      </c>
      <c r="G1507" s="2">
        <f t="shared" si="34"/>
        <v>17.819759999999999</v>
      </c>
      <c r="H1507" s="2">
        <f t="shared" si="35"/>
        <v>0.41999999999995907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32136.959999999999</v>
      </c>
      <c r="D1509" s="1">
        <v>0</v>
      </c>
      <c r="E1509" s="1">
        <v>0</v>
      </c>
      <c r="F1509" s="1">
        <v>0</v>
      </c>
      <c r="G1509" s="2">
        <f t="shared" si="34"/>
        <v>964.10879999999997</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49007.02</v>
      </c>
      <c r="D1510" s="1">
        <v>0</v>
      </c>
      <c r="E1510" s="1">
        <v>0</v>
      </c>
      <c r="F1510" s="1">
        <v>0</v>
      </c>
      <c r="G1510" s="2">
        <f t="shared" si="34"/>
        <v>1519.2176199999999</v>
      </c>
      <c r="H1510" s="2">
        <f t="shared" si="35"/>
        <v>1.9999999996798579E-2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184603.84000000055</v>
      </c>
      <c r="D1517" s="1">
        <v>0</v>
      </c>
      <c r="E1517" s="1">
        <v>0</v>
      </c>
      <c r="F1517" s="1">
        <v>0</v>
      </c>
      <c r="G1517" s="2">
        <f t="shared" si="34"/>
        <v>7014.945920000021</v>
      </c>
      <c r="H1517" s="2">
        <f t="shared" si="35"/>
        <v>0.15999999945051968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184603.84</v>
      </c>
      <c r="D1576" s="1">
        <v>0</v>
      </c>
      <c r="E1576" s="1">
        <v>0</v>
      </c>
      <c r="F1576" s="1">
        <v>0</v>
      </c>
      <c r="G1576" s="2">
        <f t="shared" si="34"/>
        <v>17906.572479999999</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184603.84</v>
      </c>
      <c r="D1578" s="1">
        <v>0</v>
      </c>
      <c r="E1578" s="1">
        <v>0</v>
      </c>
      <c r="F1578" s="1">
        <v>0</v>
      </c>
      <c r="G1578" s="2">
        <f t="shared" si="34"/>
        <v>18275.780160000002</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1502338.29</v>
      </c>
      <c r="I16" s="170">
        <f>'PR-RAS'!E6</f>
        <v>1908163.2099999997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1486756.7300000004</v>
      </c>
      <c r="I17" s="170">
        <f>'PR-RAS'!E151</f>
        <v>1887576.6299999997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74565.449999999502</v>
      </c>
      <c r="I18" s="170">
        <f>'PR-RAS'!E645</f>
        <v>62227.750000000015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783064.63</v>
      </c>
      <c r="I20" s="173">
        <f>BILANCA!E7</f>
        <v>1435099.8800000001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236407.49</v>
      </c>
      <c r="I21" s="175">
        <f>BILANCA!E68</f>
        <v>246990.86000000002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161468.42000000001</v>
      </c>
      <c r="I22" s="175">
        <f>BILANCA!E176</f>
        <v>184603.84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858003.7</v>
      </c>
      <c r="I23" s="177">
        <f>BILANCA!E237</f>
        <v>1497486.9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1503315.33</v>
      </c>
      <c r="I27" s="175">
        <f>'RAS-funkcijski'!E114</f>
        <v>1922272.44</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1503315.33</v>
      </c>
      <c r="I28" s="179">
        <f>'RAS-funkcijski'!E141</f>
        <v>1922272.44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1326767.79</v>
      </c>
      <c r="I29" s="173">
        <f>'P-VRIO'!E5</f>
        <v>685251.91</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1326767.79</v>
      </c>
      <c r="I30" s="175">
        <f>'P-VRIO'!E22</f>
        <v>685251.91</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161468.42000000001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184603.84000000055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184603.84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423" sqref="E4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1502338.29</v>
      </c>
      <c r="E6" s="51">
        <f>E7+E44+E50+E82+E106+E124+E133+E139</f>
        <v>1908163.2099999997</v>
      </c>
      <c r="F6" s="52">
        <f t="shared" ref="F6:F131" si="0">IF(D6&lt;&gt;0,IF(E6/D6&gt;=100,"&gt;&gt;100",E6/D6*100),"-")</f>
        <v>127.01288536019406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1372624.54</v>
      </c>
      <c r="E50" s="51">
        <f>E51+E54+E59+E62+E65+E68+E71+E74+E77</f>
        <v>1742349.17</v>
      </c>
      <c r="F50" s="52">
        <f t="shared" si="0"/>
        <v>126.93559813523368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1372624.54</v>
      </c>
      <c r="E68" s="51">
        <f t="shared" si="15"/>
        <v>1741143.96</v>
      </c>
      <c r="F68" s="52">
        <f t="shared" si="0"/>
        <v>126.84779480920542</v>
      </c>
    </row>
    <row r="69" spans="1:6" ht="12.75" customHeight="1" x14ac:dyDescent="0.2">
      <c r="A69" s="53" t="s">
        <v>184</v>
      </c>
      <c r="B69" s="85" t="s">
        <v>185</v>
      </c>
      <c r="C69" s="50" t="s">
        <v>184</v>
      </c>
      <c r="D69" s="242">
        <v>1371976.98</v>
      </c>
      <c r="E69" s="242">
        <v>1740101.72</v>
      </c>
      <c r="F69" s="52">
        <f t="shared" si="0"/>
        <v>126.83169946481172</v>
      </c>
    </row>
    <row r="70" spans="1:6" ht="24" x14ac:dyDescent="0.2">
      <c r="A70" s="53" t="s">
        <v>186</v>
      </c>
      <c r="B70" s="85" t="s">
        <v>187</v>
      </c>
      <c r="C70" s="50" t="s">
        <v>186</v>
      </c>
      <c r="D70" s="242">
        <v>647.55999999999995</v>
      </c>
      <c r="E70" s="242">
        <v>1042.24</v>
      </c>
      <c r="F70" s="52">
        <f t="shared" si="0"/>
        <v>160.94879238989438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1205.21</v>
      </c>
      <c r="F74" s="52" t="str">
        <f t="shared" si="0"/>
        <v>-</v>
      </c>
    </row>
    <row r="75" spans="1:6" ht="12.75" customHeight="1" x14ac:dyDescent="0.2">
      <c r="A75" s="53" t="s">
        <v>196</v>
      </c>
      <c r="B75" s="85" t="s">
        <v>197</v>
      </c>
      <c r="C75" s="50" t="s">
        <v>196</v>
      </c>
      <c r="D75" s="242">
        <v>0</v>
      </c>
      <c r="E75" s="242">
        <v>1205.21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0.54</v>
      </c>
      <c r="E82" s="51">
        <f t="shared" si="19"/>
        <v>0.21</v>
      </c>
      <c r="F82" s="52">
        <f t="shared" si="0"/>
        <v>38.888888888888886</v>
      </c>
    </row>
    <row r="83" spans="1:6" ht="12.75" customHeight="1" x14ac:dyDescent="0.2">
      <c r="A83" s="53">
        <v>641</v>
      </c>
      <c r="B83" s="85" t="s">
        <v>212</v>
      </c>
      <c r="C83" s="50" t="s">
        <v>213</v>
      </c>
      <c r="D83" s="51">
        <f t="shared" ref="D83:E83" si="20">SUM(D84:D90)</f>
        <v>0.54</v>
      </c>
      <c r="E83" s="51">
        <f t="shared" si="20"/>
        <v>0.21</v>
      </c>
      <c r="F83" s="52">
        <f t="shared" si="0"/>
        <v>38.888888888888886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0.54</v>
      </c>
      <c r="E85" s="242">
        <v>0.21</v>
      </c>
      <c r="F85" s="52">
        <f t="shared" si="0"/>
        <v>38.888888888888886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591</v>
      </c>
      <c r="E106" s="51">
        <f t="shared" si="23"/>
        <v>1884</v>
      </c>
      <c r="F106" s="52">
        <f t="shared" si="0"/>
        <v>318.78172588832484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591</v>
      </c>
      <c r="E112" s="51">
        <f t="shared" si="25"/>
        <v>1884</v>
      </c>
      <c r="F112" s="52">
        <f t="shared" si="0"/>
        <v>318.78172588832484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591</v>
      </c>
      <c r="E117" s="242">
        <v>1884</v>
      </c>
      <c r="F117" s="52">
        <f t="shared" si="0"/>
        <v>318.78172588832484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6948.13</v>
      </c>
      <c r="E124" s="51">
        <f t="shared" si="27"/>
        <v>6232.8899999999994</v>
      </c>
      <c r="F124" s="52">
        <f t="shared" si="0"/>
        <v>89.706007227844026</v>
      </c>
    </row>
    <row r="125" spans="1:6" ht="12.75" customHeight="1" x14ac:dyDescent="0.2">
      <c r="A125" s="53">
        <v>661</v>
      </c>
      <c r="B125" s="86" t="s">
        <v>296</v>
      </c>
      <c r="C125" s="50" t="s">
        <v>297</v>
      </c>
      <c r="D125" s="51">
        <f t="shared" ref="D125:E125" si="28">SUM(D126:D127)</f>
        <v>3055.23</v>
      </c>
      <c r="E125" s="51">
        <f t="shared" si="28"/>
        <v>3121.89</v>
      </c>
      <c r="F125" s="52">
        <f t="shared" si="0"/>
        <v>102.18183246433166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3055.23</v>
      </c>
      <c r="E127" s="242">
        <v>3121.89</v>
      </c>
      <c r="F127" s="52">
        <f t="shared" si="0"/>
        <v>102.18183246433166</v>
      </c>
    </row>
    <row r="128" spans="1:6" ht="24" x14ac:dyDescent="0.2">
      <c r="A128" s="53">
        <v>663</v>
      </c>
      <c r="B128" s="231" t="s">
        <v>302</v>
      </c>
      <c r="C128" s="50" t="s">
        <v>303</v>
      </c>
      <c r="D128" s="51">
        <f t="shared" ref="D128:E128" si="29">SUM(D129:D132)</f>
        <v>3892.9</v>
      </c>
      <c r="E128" s="51">
        <f t="shared" si="29"/>
        <v>3111</v>
      </c>
      <c r="F128" s="52">
        <f t="shared" si="0"/>
        <v>79.914716535230795</v>
      </c>
    </row>
    <row r="129" spans="1:6" ht="12.75" customHeight="1" x14ac:dyDescent="0.2">
      <c r="A129" s="53">
        <v>6631</v>
      </c>
      <c r="B129" s="86" t="s">
        <v>304</v>
      </c>
      <c r="C129" s="50" t="s">
        <v>305</v>
      </c>
      <c r="D129" s="242">
        <v>3892.9</v>
      </c>
      <c r="E129" s="242">
        <v>3111</v>
      </c>
      <c r="F129" s="52">
        <f t="shared" si="0"/>
        <v>79.914716535230795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122174.08</v>
      </c>
      <c r="E133" s="51">
        <f t="shared" si="30"/>
        <v>157696.94</v>
      </c>
      <c r="F133" s="52">
        <f t="shared" ref="F133:F223" si="31">IF(D133&lt;&gt;0,IF(E133/D133&gt;=100,"&gt;&gt;100",E133/D133*100),"-")</f>
        <v>129.07561080058881</v>
      </c>
    </row>
    <row r="134" spans="1:6" ht="24" x14ac:dyDescent="0.2">
      <c r="A134" s="53">
        <v>671</v>
      </c>
      <c r="B134" s="232" t="s">
        <v>314</v>
      </c>
      <c r="C134" s="50" t="s">
        <v>315</v>
      </c>
      <c r="D134" s="51">
        <f t="shared" ref="D134:E134" si="32">SUM(D135:D137)</f>
        <v>122174.08</v>
      </c>
      <c r="E134" s="51">
        <f t="shared" si="32"/>
        <v>157696.94</v>
      </c>
      <c r="F134" s="52">
        <f t="shared" si="31"/>
        <v>129.07561080058881</v>
      </c>
    </row>
    <row r="135" spans="1:6" ht="12.75" customHeight="1" x14ac:dyDescent="0.2">
      <c r="A135" s="53">
        <v>6711</v>
      </c>
      <c r="B135" s="85" t="s">
        <v>316</v>
      </c>
      <c r="C135" s="50" t="s">
        <v>317</v>
      </c>
      <c r="D135" s="242">
        <v>122174.08</v>
      </c>
      <c r="E135" s="242">
        <v>127229.4</v>
      </c>
      <c r="F135" s="52">
        <f t="shared" si="31"/>
        <v>104.13780075119044</v>
      </c>
    </row>
    <row r="136" spans="1:6" ht="24" x14ac:dyDescent="0.2">
      <c r="A136" s="53">
        <v>6712</v>
      </c>
      <c r="B136" s="232" t="s">
        <v>318</v>
      </c>
      <c r="C136" s="50" t="s">
        <v>319</v>
      </c>
      <c r="D136" s="242">
        <v>0</v>
      </c>
      <c r="E136" s="242">
        <v>30467.54</v>
      </c>
      <c r="F136" s="52" t="str">
        <f t="shared" si="31"/>
        <v>-</v>
      </c>
    </row>
    <row r="137" spans="1:6" ht="24" x14ac:dyDescent="0.2">
      <c r="A137" s="53" t="s">
        <v>320</v>
      </c>
      <c r="B137" s="85" t="s">
        <v>321</v>
      </c>
      <c r="C137" s="50" t="s">
        <v>320</v>
      </c>
      <c r="D137" s="242">
        <v>0</v>
      </c>
      <c r="E137" s="310" t="s">
        <v>608</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1486756.7300000004</v>
      </c>
      <c r="E151" s="51">
        <f t="shared" si="35"/>
        <v>1887576.6299999997</v>
      </c>
      <c r="F151" s="52">
        <f t="shared" si="31"/>
        <v>126.95934660406745</v>
      </c>
    </row>
    <row r="152" spans="1:6" ht="12.75" customHeight="1" x14ac:dyDescent="0.2">
      <c r="A152" s="53">
        <v>31</v>
      </c>
      <c r="B152" s="85" t="s">
        <v>349</v>
      </c>
      <c r="C152" s="50" t="s">
        <v>35</v>
      </c>
      <c r="D152" s="51">
        <f t="shared" ref="D152:E152" si="36">D153+D158+D159</f>
        <v>1364391.34</v>
      </c>
      <c r="E152" s="51">
        <f t="shared" si="36"/>
        <v>1738212.3499999999</v>
      </c>
      <c r="F152" s="52">
        <f t="shared" si="31"/>
        <v>127.39837164313867</v>
      </c>
    </row>
    <row r="153" spans="1:6" ht="12.75" customHeight="1" x14ac:dyDescent="0.2">
      <c r="A153" s="53">
        <v>311</v>
      </c>
      <c r="B153" s="85" t="s">
        <v>350</v>
      </c>
      <c r="C153" s="50" t="s">
        <v>351</v>
      </c>
      <c r="D153" s="51">
        <f t="shared" ref="D153:E153" si="37">SUM(D154:D157)</f>
        <v>1107201.3400000001</v>
      </c>
      <c r="E153" s="51">
        <f t="shared" si="37"/>
        <v>1443160.23</v>
      </c>
      <c r="F153" s="52">
        <f t="shared" si="31"/>
        <v>130.3430711165866</v>
      </c>
    </row>
    <row r="154" spans="1:6" ht="12.75" customHeight="1" x14ac:dyDescent="0.2">
      <c r="A154" s="53">
        <v>3111</v>
      </c>
      <c r="B154" s="85" t="s">
        <v>352</v>
      </c>
      <c r="C154" s="50" t="s">
        <v>353</v>
      </c>
      <c r="D154" s="242">
        <v>1107201.3400000001</v>
      </c>
      <c r="E154" s="242">
        <v>1443160.23</v>
      </c>
      <c r="F154" s="52">
        <f t="shared" si="31"/>
        <v>130.3430711165866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70748.59</v>
      </c>
      <c r="E158" s="242">
        <v>56636.63</v>
      </c>
      <c r="F158" s="52">
        <f t="shared" si="31"/>
        <v>80.053369261493415</v>
      </c>
    </row>
    <row r="159" spans="1:6" ht="12.75" customHeight="1" x14ac:dyDescent="0.2">
      <c r="A159" s="53">
        <v>313</v>
      </c>
      <c r="B159" s="85" t="s">
        <v>362</v>
      </c>
      <c r="C159" s="50" t="s">
        <v>363</v>
      </c>
      <c r="D159" s="51">
        <f t="shared" ref="D159:E159" si="38">SUM(D160:D162)</f>
        <v>186441.41</v>
      </c>
      <c r="E159" s="51">
        <f t="shared" si="38"/>
        <v>238415.49</v>
      </c>
      <c r="F159" s="52">
        <f t="shared" si="31"/>
        <v>127.87689709061951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186441.41</v>
      </c>
      <c r="E161" s="242">
        <v>238415.49</v>
      </c>
      <c r="F161" s="52">
        <f t="shared" si="31"/>
        <v>127.87689709061951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120707.86000000002</v>
      </c>
      <c r="E163" s="51">
        <f t="shared" si="39"/>
        <v>147866.01999999999</v>
      </c>
      <c r="F163" s="52">
        <f t="shared" si="31"/>
        <v>122.49908166709274</v>
      </c>
    </row>
    <row r="164" spans="1:6" ht="12.75" customHeight="1" x14ac:dyDescent="0.2">
      <c r="A164" s="53">
        <v>321</v>
      </c>
      <c r="B164" s="85" t="s">
        <v>371</v>
      </c>
      <c r="C164" s="50" t="s">
        <v>372</v>
      </c>
      <c r="D164" s="51">
        <f t="shared" ref="D164:E164" si="40">SUM(D165:D168)</f>
        <v>64631.210000000006</v>
      </c>
      <c r="E164" s="51">
        <f t="shared" si="40"/>
        <v>66264.38</v>
      </c>
      <c r="F164" s="52">
        <f t="shared" si="31"/>
        <v>102.52690611857646</v>
      </c>
    </row>
    <row r="165" spans="1:6" ht="12.75" customHeight="1" x14ac:dyDescent="0.2">
      <c r="A165" s="53">
        <v>3211</v>
      </c>
      <c r="B165" s="85" t="s">
        <v>373</v>
      </c>
      <c r="C165" s="50" t="s">
        <v>374</v>
      </c>
      <c r="D165" s="242">
        <v>8076.27</v>
      </c>
      <c r="E165" s="242">
        <v>10941.58</v>
      </c>
      <c r="F165" s="52">
        <f t="shared" si="31"/>
        <v>135.47813532732314</v>
      </c>
    </row>
    <row r="166" spans="1:6" ht="12.75" customHeight="1" x14ac:dyDescent="0.2">
      <c r="A166" s="53">
        <v>3212</v>
      </c>
      <c r="B166" s="85" t="s">
        <v>375</v>
      </c>
      <c r="C166" s="50" t="s">
        <v>376</v>
      </c>
      <c r="D166" s="242">
        <v>55078.14</v>
      </c>
      <c r="E166" s="242">
        <v>54637.5</v>
      </c>
      <c r="F166" s="52">
        <f t="shared" si="31"/>
        <v>99.199972983837142</v>
      </c>
    </row>
    <row r="167" spans="1:6" ht="12.75" customHeight="1" x14ac:dyDescent="0.2">
      <c r="A167" s="53">
        <v>3213</v>
      </c>
      <c r="B167" s="85" t="s">
        <v>377</v>
      </c>
      <c r="C167" s="50" t="s">
        <v>378</v>
      </c>
      <c r="D167" s="242">
        <v>50</v>
      </c>
      <c r="E167" s="242">
        <v>50</v>
      </c>
      <c r="F167" s="52">
        <f t="shared" si="31"/>
        <v>100</v>
      </c>
    </row>
    <row r="168" spans="1:6" ht="12.75" customHeight="1" x14ac:dyDescent="0.2">
      <c r="A168" s="53">
        <v>3214</v>
      </c>
      <c r="B168" s="85" t="s">
        <v>379</v>
      </c>
      <c r="C168" s="50" t="s">
        <v>380</v>
      </c>
      <c r="D168" s="242">
        <v>1426.8</v>
      </c>
      <c r="E168" s="242">
        <v>635.29999999999995</v>
      </c>
      <c r="F168" s="52">
        <f t="shared" si="31"/>
        <v>44.52621250350434</v>
      </c>
    </row>
    <row r="169" spans="1:6" ht="12.75" customHeight="1" x14ac:dyDescent="0.2">
      <c r="A169" s="53">
        <v>322</v>
      </c>
      <c r="B169" s="85" t="s">
        <v>381</v>
      </c>
      <c r="C169" s="50" t="s">
        <v>382</v>
      </c>
      <c r="D169" s="51">
        <f t="shared" ref="D169:E169" si="41">SUM(D170:D176)</f>
        <v>24318.68</v>
      </c>
      <c r="E169" s="51">
        <f t="shared" si="41"/>
        <v>41543.869999999995</v>
      </c>
      <c r="F169" s="52">
        <f t="shared" si="31"/>
        <v>170.83110596463294</v>
      </c>
    </row>
    <row r="170" spans="1:6" ht="12.75" customHeight="1" x14ac:dyDescent="0.2">
      <c r="A170" s="53">
        <v>3221</v>
      </c>
      <c r="B170" s="85" t="s">
        <v>383</v>
      </c>
      <c r="C170" s="50" t="s">
        <v>384</v>
      </c>
      <c r="D170" s="242">
        <v>6503.73</v>
      </c>
      <c r="E170" s="242">
        <v>6211.93</v>
      </c>
      <c r="F170" s="52">
        <f t="shared" si="31"/>
        <v>95.513343881126687</v>
      </c>
    </row>
    <row r="171" spans="1:6" ht="12.75" customHeight="1" x14ac:dyDescent="0.2">
      <c r="A171" s="53">
        <v>3222</v>
      </c>
      <c r="B171" s="85" t="s">
        <v>385</v>
      </c>
      <c r="C171" s="50" t="s">
        <v>386</v>
      </c>
      <c r="D171" s="242">
        <v>1267.5899999999999</v>
      </c>
      <c r="E171" s="242">
        <v>1328.84</v>
      </c>
      <c r="F171" s="52">
        <f t="shared" si="31"/>
        <v>104.83200403916094</v>
      </c>
    </row>
    <row r="172" spans="1:6" ht="12.75" customHeight="1" x14ac:dyDescent="0.2">
      <c r="A172" s="53">
        <v>3223</v>
      </c>
      <c r="B172" s="85" t="s">
        <v>387</v>
      </c>
      <c r="C172" s="50" t="s">
        <v>388</v>
      </c>
      <c r="D172" s="242">
        <v>15395.14</v>
      </c>
      <c r="E172" s="242">
        <v>26900.38</v>
      </c>
      <c r="F172" s="52">
        <f t="shared" si="31"/>
        <v>174.73293519903035</v>
      </c>
    </row>
    <row r="173" spans="1:6" ht="12.75" customHeight="1" x14ac:dyDescent="0.2">
      <c r="A173" s="53">
        <v>3224</v>
      </c>
      <c r="B173" s="85" t="s">
        <v>389</v>
      </c>
      <c r="C173" s="50" t="s">
        <v>390</v>
      </c>
      <c r="D173" s="242">
        <v>574.74</v>
      </c>
      <c r="E173" s="242">
        <v>5828.56</v>
      </c>
      <c r="F173" s="52">
        <f t="shared" si="31"/>
        <v>1014.1211678324112</v>
      </c>
    </row>
    <row r="174" spans="1:6" ht="12.75" customHeight="1" x14ac:dyDescent="0.2">
      <c r="A174" s="53">
        <v>3225</v>
      </c>
      <c r="B174" s="85" t="s">
        <v>391</v>
      </c>
      <c r="C174" s="50" t="s">
        <v>392</v>
      </c>
      <c r="D174" s="242">
        <v>192.18</v>
      </c>
      <c r="E174" s="242">
        <v>1098.06</v>
      </c>
      <c r="F174" s="52">
        <f t="shared" si="31"/>
        <v>571.37059007180767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385.3</v>
      </c>
      <c r="E176" s="242">
        <v>176.1</v>
      </c>
      <c r="F176" s="52">
        <f t="shared" si="31"/>
        <v>45.70464573059953</v>
      </c>
    </row>
    <row r="177" spans="1:6" ht="12.75" customHeight="1" x14ac:dyDescent="0.2">
      <c r="A177" s="53">
        <v>323</v>
      </c>
      <c r="B177" s="85" t="s">
        <v>397</v>
      </c>
      <c r="C177" s="50" t="s">
        <v>398</v>
      </c>
      <c r="D177" s="51">
        <f t="shared" ref="D177:E177" si="42">SUM(D178:D186)</f>
        <v>21076.63</v>
      </c>
      <c r="E177" s="51">
        <f t="shared" si="42"/>
        <v>21981.03</v>
      </c>
      <c r="F177" s="52">
        <f t="shared" si="31"/>
        <v>104.29100857205349</v>
      </c>
    </row>
    <row r="178" spans="1:6" ht="12.75" customHeight="1" x14ac:dyDescent="0.2">
      <c r="A178" s="53">
        <v>3231</v>
      </c>
      <c r="B178" s="85" t="s">
        <v>399</v>
      </c>
      <c r="C178" s="50" t="s">
        <v>400</v>
      </c>
      <c r="D178" s="242">
        <v>2280.46</v>
      </c>
      <c r="E178" s="242">
        <v>1757.06</v>
      </c>
      <c r="F178" s="52">
        <f t="shared" si="31"/>
        <v>77.048490216886066</v>
      </c>
    </row>
    <row r="179" spans="1:6" ht="12.75" customHeight="1" x14ac:dyDescent="0.2">
      <c r="A179" s="53">
        <v>3232</v>
      </c>
      <c r="B179" s="85" t="s">
        <v>401</v>
      </c>
      <c r="C179" s="50" t="s">
        <v>402</v>
      </c>
      <c r="D179" s="242">
        <v>4734.55</v>
      </c>
      <c r="E179" s="242">
        <v>1339.9</v>
      </c>
      <c r="F179" s="52">
        <f t="shared" si="31"/>
        <v>28.300472061758775</v>
      </c>
    </row>
    <row r="180" spans="1:6" ht="12.75" customHeight="1" x14ac:dyDescent="0.2">
      <c r="A180" s="53">
        <v>3233</v>
      </c>
      <c r="B180" s="85" t="s">
        <v>403</v>
      </c>
      <c r="C180" s="50" t="s">
        <v>404</v>
      </c>
      <c r="D180" s="242">
        <v>2973</v>
      </c>
      <c r="E180" s="242">
        <v>8742.07</v>
      </c>
      <c r="F180" s="52">
        <f t="shared" si="31"/>
        <v>294.0487722838883</v>
      </c>
    </row>
    <row r="181" spans="1:6" ht="12.75" customHeight="1" x14ac:dyDescent="0.2">
      <c r="A181" s="53">
        <v>3234</v>
      </c>
      <c r="B181" s="85" t="s">
        <v>405</v>
      </c>
      <c r="C181" s="50" t="s">
        <v>406</v>
      </c>
      <c r="D181" s="242">
        <v>2480.41</v>
      </c>
      <c r="E181" s="242">
        <v>1412.57</v>
      </c>
      <c r="F181" s="52">
        <f t="shared" si="31"/>
        <v>56.949052777565001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3185.4</v>
      </c>
      <c r="E183" s="242">
        <v>1925.69</v>
      </c>
      <c r="F183" s="52">
        <f t="shared" si="31"/>
        <v>60.45363219689834</v>
      </c>
    </row>
    <row r="184" spans="1:6" ht="12.75" customHeight="1" x14ac:dyDescent="0.2">
      <c r="A184" s="53">
        <v>3237</v>
      </c>
      <c r="B184" s="85" t="s">
        <v>411</v>
      </c>
      <c r="C184" s="50" t="s">
        <v>412</v>
      </c>
      <c r="D184" s="242">
        <v>1824.86</v>
      </c>
      <c r="E184" s="242">
        <v>5014.99</v>
      </c>
      <c r="F184" s="52">
        <f t="shared" si="31"/>
        <v>274.8150543055358</v>
      </c>
    </row>
    <row r="185" spans="1:6" ht="12.75" customHeight="1" x14ac:dyDescent="0.2">
      <c r="A185" s="53">
        <v>3238</v>
      </c>
      <c r="B185" s="85" t="s">
        <v>413</v>
      </c>
      <c r="C185" s="50" t="s">
        <v>414</v>
      </c>
      <c r="D185" s="242">
        <v>847.95</v>
      </c>
      <c r="E185" s="242">
        <v>513.75</v>
      </c>
      <c r="F185" s="52">
        <f t="shared" si="31"/>
        <v>60.58729877940916</v>
      </c>
    </row>
    <row r="186" spans="1:6" ht="12.75" customHeight="1" x14ac:dyDescent="0.2">
      <c r="A186" s="53">
        <v>3239</v>
      </c>
      <c r="B186" s="85" t="s">
        <v>415</v>
      </c>
      <c r="C186" s="50" t="s">
        <v>416</v>
      </c>
      <c r="D186" s="242">
        <v>2750</v>
      </c>
      <c r="E186" s="242">
        <v>1275</v>
      </c>
      <c r="F186" s="52">
        <f t="shared" si="31"/>
        <v>46.36363636363636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10681.34</v>
      </c>
      <c r="E188" s="51">
        <f t="shared" si="43"/>
        <v>18076.739999999998</v>
      </c>
      <c r="F188" s="52">
        <f t="shared" si="31"/>
        <v>169.23663135898676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1164.1300000000001</v>
      </c>
      <c r="E190" s="242">
        <v>1431.34</v>
      </c>
      <c r="F190" s="52">
        <f t="shared" si="31"/>
        <v>122.95362201815946</v>
      </c>
    </row>
    <row r="191" spans="1:6" ht="12.75" customHeight="1" x14ac:dyDescent="0.2">
      <c r="A191" s="53">
        <v>3293</v>
      </c>
      <c r="B191" s="85" t="s">
        <v>425</v>
      </c>
      <c r="C191" s="50" t="s">
        <v>426</v>
      </c>
      <c r="D191" s="242">
        <v>2705.29</v>
      </c>
      <c r="E191" s="242">
        <v>4571.9399999999996</v>
      </c>
      <c r="F191" s="52">
        <f t="shared" si="31"/>
        <v>168.99999630353861</v>
      </c>
    </row>
    <row r="192" spans="1:6" ht="12.75" customHeight="1" x14ac:dyDescent="0.2">
      <c r="A192" s="53">
        <v>3294</v>
      </c>
      <c r="B192" s="85" t="s">
        <v>427</v>
      </c>
      <c r="C192" s="50" t="s">
        <v>428</v>
      </c>
      <c r="D192" s="242">
        <v>159</v>
      </c>
      <c r="E192" s="242">
        <v>35</v>
      </c>
      <c r="F192" s="52">
        <f t="shared" si="31"/>
        <v>22.012578616352201</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3324.06</v>
      </c>
      <c r="E195" s="242">
        <v>8062.46</v>
      </c>
      <c r="F195" s="52">
        <f t="shared" si="31"/>
        <v>242.54857012207961</v>
      </c>
    </row>
    <row r="196" spans="1:6" ht="12.75" customHeight="1" x14ac:dyDescent="0.2">
      <c r="A196" s="53">
        <v>34</v>
      </c>
      <c r="B196" s="232" t="s">
        <v>435</v>
      </c>
      <c r="C196" s="50" t="s">
        <v>436</v>
      </c>
      <c r="D196" s="51">
        <f t="shared" ref="D196:E196" si="44">D197+D202+D210</f>
        <v>610.11</v>
      </c>
      <c r="E196" s="51">
        <f t="shared" si="44"/>
        <v>97.46</v>
      </c>
      <c r="F196" s="52">
        <f t="shared" si="31"/>
        <v>15.974168592548882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610.11</v>
      </c>
      <c r="E210" s="51">
        <f t="shared" si="47"/>
        <v>97.46</v>
      </c>
      <c r="F210" s="52">
        <f t="shared" si="31"/>
        <v>15.974168592548882</v>
      </c>
    </row>
    <row r="211" spans="1:6" ht="12.75" customHeight="1" x14ac:dyDescent="0.2">
      <c r="A211" s="53">
        <v>3431</v>
      </c>
      <c r="B211" s="232" t="s">
        <v>465</v>
      </c>
      <c r="C211" s="50" t="s">
        <v>466</v>
      </c>
      <c r="D211" s="242">
        <v>610.11</v>
      </c>
      <c r="E211" s="242">
        <v>97.46</v>
      </c>
      <c r="F211" s="52">
        <f t="shared" si="31"/>
        <v>15.974168592548882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916.82</v>
      </c>
      <c r="E252" s="51">
        <f t="shared" si="63"/>
        <v>636.41999999999996</v>
      </c>
      <c r="F252" s="52">
        <f t="shared" ref="F252:F258" si="64">IF(D252&lt;&gt;0,IF(E252/D252&gt;=100,"&gt;&gt;100",E252/D252*100),"-")</f>
        <v>69.416024955825563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916.82</v>
      </c>
      <c r="E259" s="51">
        <f t="shared" si="66"/>
        <v>636.41999999999996</v>
      </c>
      <c r="F259" s="52">
        <f t="shared" ref="F259:F262" si="67">IF(D259&lt;&gt;0,IF(E259/D259&gt;=100,"&gt;&gt;100",E259/D259*100),"-")</f>
        <v>69.416024955825563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916.82</v>
      </c>
      <c r="E261" s="242">
        <v>636.41999999999996</v>
      </c>
      <c r="F261" s="52">
        <f t="shared" si="67"/>
        <v>69.416024955825563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130.6</v>
      </c>
      <c r="E263" s="51">
        <f t="shared" si="68"/>
        <v>764.38</v>
      </c>
      <c r="F263" s="52">
        <f t="shared" ref="F263:F267" si="69">IF(D263&lt;&gt;0,IF(E263/D263&gt;=100,"&gt;&gt;100",E263/D263*100),"-")</f>
        <v>585.2833078101072</v>
      </c>
    </row>
    <row r="264" spans="1:6" ht="12.75" customHeight="1" x14ac:dyDescent="0.2">
      <c r="A264" s="53">
        <v>381</v>
      </c>
      <c r="B264" s="85" t="s">
        <v>567</v>
      </c>
      <c r="C264" s="50" t="s">
        <v>568</v>
      </c>
      <c r="D264" s="51">
        <f t="shared" ref="D264:E264" si="70">SUM(D265:D267)</f>
        <v>130.6</v>
      </c>
      <c r="E264" s="51">
        <f t="shared" si="70"/>
        <v>764.38</v>
      </c>
      <c r="F264" s="52">
        <f t="shared" si="69"/>
        <v>585.2833078101072</v>
      </c>
    </row>
    <row r="265" spans="1:6" ht="12.75" customHeight="1" x14ac:dyDescent="0.2">
      <c r="A265" s="53">
        <v>3811</v>
      </c>
      <c r="B265" s="85" t="s">
        <v>569</v>
      </c>
      <c r="C265" s="50" t="s">
        <v>570</v>
      </c>
      <c r="D265" s="242">
        <v>130.6</v>
      </c>
      <c r="E265" s="242"/>
      <c r="F265" s="52">
        <f t="shared" si="69"/>
        <v>0</v>
      </c>
    </row>
    <row r="266" spans="1:6" ht="12.75" customHeight="1" x14ac:dyDescent="0.2">
      <c r="A266" s="53">
        <v>3812</v>
      </c>
      <c r="B266" s="85" t="s">
        <v>571</v>
      </c>
      <c r="C266" s="50" t="s">
        <v>572</v>
      </c>
      <c r="D266" s="242">
        <v>0</v>
      </c>
      <c r="E266" s="242">
        <v>764.38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1486756.7300000004</v>
      </c>
      <c r="E289" s="51">
        <f t="shared" si="79"/>
        <v>1887576.6299999997</v>
      </c>
      <c r="F289" s="52">
        <f t="shared" si="76"/>
        <v>126.95934660406745</v>
      </c>
    </row>
    <row r="290" spans="1:6" ht="12.75" customHeight="1" x14ac:dyDescent="0.2">
      <c r="A290" s="53" t="s">
        <v>608</v>
      </c>
      <c r="B290" s="85" t="s">
        <v>619</v>
      </c>
      <c r="C290" s="50" t="s">
        <v>620</v>
      </c>
      <c r="D290" s="51">
        <f>IF(D6&gt;=D289,D6-D289,0)</f>
        <v>15581.55999999959</v>
      </c>
      <c r="E290" s="51">
        <f>IF(E6&gt;=E289,E6-E289,0)</f>
        <v>20586.580000000075</v>
      </c>
      <c r="F290" s="52">
        <f t="shared" si="76"/>
        <v>132.12143071682561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75542.490000000005</v>
      </c>
      <c r="E292" s="242">
        <v>76336.98</v>
      </c>
      <c r="F292" s="52">
        <f t="shared" si="76"/>
        <v>101.05171275132709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159.27000000000001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16558.599999999999</v>
      </c>
      <c r="E350" s="51">
        <f t="shared" si="95"/>
        <v>34695.810000000005</v>
      </c>
      <c r="F350" s="52">
        <f t="shared" si="81"/>
        <v>209.53347505223877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16558.599999999999</v>
      </c>
      <c r="E363" s="51">
        <f t="shared" si="99"/>
        <v>34695.810000000005</v>
      </c>
      <c r="F363" s="52">
        <f t="shared" si="81"/>
        <v>209.53347505223877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15111.49</v>
      </c>
      <c r="E369" s="51">
        <f t="shared" si="101"/>
        <v>33454.660000000003</v>
      </c>
      <c r="F369" s="52">
        <f t="shared" si="81"/>
        <v>221.38558143505372</v>
      </c>
    </row>
    <row r="370" spans="1:6" ht="12.75" customHeight="1" x14ac:dyDescent="0.2">
      <c r="A370" s="53">
        <v>4221</v>
      </c>
      <c r="B370" s="85" t="s">
        <v>674</v>
      </c>
      <c r="C370" s="50" t="s">
        <v>766</v>
      </c>
      <c r="D370" s="242">
        <v>15111.49</v>
      </c>
      <c r="E370" s="242">
        <v>16253.26</v>
      </c>
      <c r="F370" s="52">
        <f t="shared" si="81"/>
        <v>107.55564143575518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1365</v>
      </c>
      <c r="F372" s="52" t="str">
        <f t="shared" si="81"/>
        <v>-</v>
      </c>
    </row>
    <row r="373" spans="1:6" ht="12.75" customHeight="1" x14ac:dyDescent="0.2">
      <c r="A373" s="53">
        <v>4224</v>
      </c>
      <c r="B373" s="85" t="s">
        <v>680</v>
      </c>
      <c r="C373" s="50" t="s">
        <v>770</v>
      </c>
      <c r="D373" s="242">
        <v>0</v>
      </c>
      <c r="E373" s="242">
        <v>15836.4</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1447.11</v>
      </c>
      <c r="E383" s="51">
        <f t="shared" si="103"/>
        <v>1241.1500000000001</v>
      </c>
      <c r="F383" s="52">
        <f t="shared" si="81"/>
        <v>85.767495214600146</v>
      </c>
    </row>
    <row r="384" spans="1:6" ht="12.75" customHeight="1" x14ac:dyDescent="0.2">
      <c r="A384" s="53">
        <v>4241</v>
      </c>
      <c r="B384" s="85" t="s">
        <v>783</v>
      </c>
      <c r="C384" s="50" t="s">
        <v>784</v>
      </c>
      <c r="D384" s="242">
        <v>1447.11</v>
      </c>
      <c r="E384" s="242">
        <v>1241.1500000000001</v>
      </c>
      <c r="F384" s="52">
        <f t="shared" si="81"/>
        <v>85.767495214600146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16558.599999999999</v>
      </c>
      <c r="E408" s="51">
        <f t="shared" si="111"/>
        <v>34695.810000000005</v>
      </c>
      <c r="F408" s="52">
        <f t="shared" si="81"/>
        <v>209.53347505223877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1502338.29</v>
      </c>
      <c r="E412" s="51">
        <f>E6+E298</f>
        <v>1908163.2099999997</v>
      </c>
      <c r="F412" s="52">
        <f t="shared" si="81"/>
        <v>127.01288536019406</v>
      </c>
    </row>
    <row r="413" spans="1:6" ht="12.75" customHeight="1" x14ac:dyDescent="0.2">
      <c r="A413" s="53" t="s">
        <v>608</v>
      </c>
      <c r="B413" s="85" t="s">
        <v>831</v>
      </c>
      <c r="C413" s="50" t="s">
        <v>832</v>
      </c>
      <c r="D413" s="51">
        <f t="shared" ref="D413:E413" si="112">D289+D350</f>
        <v>1503315.3300000005</v>
      </c>
      <c r="E413" s="51">
        <f t="shared" si="112"/>
        <v>1922272.4399999997</v>
      </c>
      <c r="F413" s="52">
        <f t="shared" si="81"/>
        <v>127.86887764924202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977.04000000050291</v>
      </c>
      <c r="E415" s="51">
        <f t="shared" si="114"/>
        <v>14109.229999999981</v>
      </c>
      <c r="F415" s="52">
        <f t="shared" si="81"/>
        <v>1444.0790551044704</v>
      </c>
    </row>
    <row r="416" spans="1:6" ht="12.75" customHeight="1" x14ac:dyDescent="0.2">
      <c r="A416" s="60" t="s">
        <v>837</v>
      </c>
      <c r="B416" s="232" t="s">
        <v>838</v>
      </c>
      <c r="C416" s="61" t="s">
        <v>839</v>
      </c>
      <c r="D416" s="51">
        <f t="shared" ref="D416:E416" si="115">IF(D292-D293+D409-D410&gt;=0,D292-D293+D409-D410,0)</f>
        <v>75542.490000000005</v>
      </c>
      <c r="E416" s="51">
        <f t="shared" si="115"/>
        <v>76336.98</v>
      </c>
      <c r="F416" s="52">
        <f t="shared" si="81"/>
        <v>101.05171275132709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1502338.29</v>
      </c>
      <c r="E639" s="51">
        <f t="shared" si="180"/>
        <v>1908163.2099999997</v>
      </c>
      <c r="F639" s="52">
        <f t="shared" si="119"/>
        <v>127.01288536019406</v>
      </c>
    </row>
    <row r="640" spans="1:6" ht="12.75" customHeight="1" x14ac:dyDescent="0.2">
      <c r="A640" s="53" t="s">
        <v>608</v>
      </c>
      <c r="B640" s="85" t="s">
        <v>1277</v>
      </c>
      <c r="C640" s="50" t="s">
        <v>1278</v>
      </c>
      <c r="D640" s="51">
        <f t="shared" ref="D640:E640" si="181">D413+D528</f>
        <v>1503315.3300000005</v>
      </c>
      <c r="E640" s="51">
        <f t="shared" si="181"/>
        <v>1922272.4399999997</v>
      </c>
      <c r="F640" s="52">
        <f t="shared" si="119"/>
        <v>127.86887764924202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977.04000000050291</v>
      </c>
      <c r="E642" s="51">
        <f t="shared" si="183"/>
        <v>14109.229999999981</v>
      </c>
      <c r="F642" s="52">
        <f t="shared" si="119"/>
        <v>1444.0790551044704</v>
      </c>
    </row>
    <row r="643" spans="1:6" ht="24" x14ac:dyDescent="0.2">
      <c r="A643" s="60" t="s">
        <v>1283</v>
      </c>
      <c r="B643" s="85" t="s">
        <v>1284</v>
      </c>
      <c r="C643" s="61" t="s">
        <v>1283</v>
      </c>
      <c r="D643" s="51">
        <f t="shared" ref="D643:E643" si="184">IF(D416-D417+D637-D638&gt;=0,D416-D417+D637-D638,0)</f>
        <v>75542.490000000005</v>
      </c>
      <c r="E643" s="51">
        <f t="shared" si="184"/>
        <v>76336.98</v>
      </c>
      <c r="F643" s="52">
        <f t="shared" si="119"/>
        <v>101.05171275132709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74565.449999999502</v>
      </c>
      <c r="E645" s="51">
        <f t="shared" si="186"/>
        <v>62227.750000000015</v>
      </c>
      <c r="F645" s="52">
        <f t="shared" si="119"/>
        <v>83.453865027302101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122073.87</v>
      </c>
      <c r="E647" s="243">
        <v>159008.95000000001</v>
      </c>
      <c r="F647" s="57">
        <f t="shared" si="119"/>
        <v>130.25633577439629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102170.49</v>
      </c>
      <c r="E649" s="242">
        <v>110861.21</v>
      </c>
      <c r="F649" s="52">
        <f t="shared" ref="F649:F724" si="188">IF(D649&lt;&gt;0,IF(E649/D649&gt;=100,"&gt;&gt;100",E649/D649*100),"-")</f>
        <v>108.50609603614507</v>
      </c>
    </row>
    <row r="650" spans="1:6" ht="12.75" customHeight="1" x14ac:dyDescent="0.2">
      <c r="A650" s="53" t="s">
        <v>1296</v>
      </c>
      <c r="B650" s="85" t="s">
        <v>1297</v>
      </c>
      <c r="C650" s="50" t="s">
        <v>1296</v>
      </c>
      <c r="D650" s="242">
        <v>133553.22</v>
      </c>
      <c r="E650" s="242">
        <v>226801.55</v>
      </c>
      <c r="F650" s="52">
        <f t="shared" si="188"/>
        <v>169.82110202958788</v>
      </c>
    </row>
    <row r="651" spans="1:6" ht="12.75" customHeight="1" x14ac:dyDescent="0.2">
      <c r="A651" s="53" t="s">
        <v>1298</v>
      </c>
      <c r="B651" s="85" t="s">
        <v>1299</v>
      </c>
      <c r="C651" s="50" t="s">
        <v>1298</v>
      </c>
      <c r="D651" s="242">
        <v>124862.5</v>
      </c>
      <c r="E651" s="242">
        <v>337662.76</v>
      </c>
      <c r="F651" s="52">
        <f t="shared" si="188"/>
        <v>270.42767844629094</v>
      </c>
    </row>
    <row r="652" spans="1:6" ht="24" x14ac:dyDescent="0.2">
      <c r="A652" s="53">
        <v>11</v>
      </c>
      <c r="B652" s="85" t="s">
        <v>1300</v>
      </c>
      <c r="C652" s="50" t="s">
        <v>1301</v>
      </c>
      <c r="D652" s="51">
        <f t="shared" ref="D652:E652" si="189">+D649+D650-D651</f>
        <v>110861.21000000002</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61</v>
      </c>
      <c r="F656" s="52">
        <f t="shared" si="188"/>
        <v>101.66666666666666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1371060.16</v>
      </c>
      <c r="E675" s="242">
        <v>1740101.72</v>
      </c>
      <c r="F675" s="52">
        <f t="shared" si="188"/>
        <v>126.91651108876214</v>
      </c>
    </row>
    <row r="676" spans="1:6" ht="24" x14ac:dyDescent="0.2">
      <c r="A676" s="53">
        <v>63613</v>
      </c>
      <c r="B676" s="232" t="s">
        <v>1349</v>
      </c>
      <c r="C676" s="50" t="s">
        <v>1350</v>
      </c>
      <c r="D676" s="242">
        <v>916.82</v>
      </c>
      <c r="E676" s="242"/>
      <c r="F676" s="52">
        <f t="shared" si="188"/>
        <v>0</v>
      </c>
    </row>
    <row r="677" spans="1:6" ht="24" x14ac:dyDescent="0.2">
      <c r="A677" s="53">
        <v>63622</v>
      </c>
      <c r="B677" s="232" t="s">
        <v>1351</v>
      </c>
      <c r="C677" s="50" t="s">
        <v>1352</v>
      </c>
      <c r="D677" s="242">
        <v>647.55999999999995</v>
      </c>
      <c r="E677" s="242">
        <v>1042.24</v>
      </c>
      <c r="F677" s="52">
        <f t="shared" si="188"/>
        <v>160.94879238989438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1205.21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20884.189999999999</v>
      </c>
      <c r="E717" s="242"/>
      <c r="F717" s="52">
        <f t="shared" si="188"/>
        <v>0</v>
      </c>
    </row>
    <row r="718" spans="1:6" ht="12.75" customHeight="1" x14ac:dyDescent="0.2">
      <c r="A718" s="53">
        <v>32121</v>
      </c>
      <c r="B718" s="85" t="s">
        <v>1415</v>
      </c>
      <c r="C718" s="50" t="s">
        <v>1416</v>
      </c>
      <c r="D718" s="242">
        <v>55078.14</v>
      </c>
      <c r="E718" s="242">
        <v>54637.5</v>
      </c>
      <c r="F718" s="52">
        <f t="shared" si="188"/>
        <v>99.199972983837142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3185.4</v>
      </c>
      <c r="E720" s="242">
        <v>102.02</v>
      </c>
      <c r="F720" s="52">
        <f t="shared" si="188"/>
        <v>3.2027374897971992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318.54000000000002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916.82</v>
      </c>
      <c r="E824" s="242">
        <v>636.41999999999996</v>
      </c>
      <c r="F824" s="52">
        <f t="shared" si="190"/>
        <v>69.416024955825563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130.6</v>
      </c>
      <c r="E829" s="242"/>
      <c r="F829" s="52">
        <f t="shared" si="190"/>
        <v>0</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zoomScale="115" zoomScaleNormal="115"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1019472.12</v>
      </c>
      <c r="E6" s="229">
        <f t="shared" si="0"/>
        <v>1682090.7400000002</v>
      </c>
      <c r="F6" s="230">
        <f t="shared" ref="F6:F260" si="1">IF(D6&gt;0,IF(E6/D6&gt;=100,"&gt;&gt;100",E6/D6*100),"-")</f>
        <v>164.99624727353998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783064.63</v>
      </c>
      <c r="E7" s="104">
        <f t="shared" si="2"/>
        <v>1435099.8800000001</v>
      </c>
      <c r="F7" s="93">
        <f t="shared" si="1"/>
        <v>183.26710529627675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62074.289999999994</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19336.05</v>
      </c>
      <c r="E9" s="247">
        <v>0</v>
      </c>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42738.239999999998</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720990.34</v>
      </c>
      <c r="E12" s="104">
        <f t="shared" si="3"/>
        <v>1435099.8800000001</v>
      </c>
      <c r="F12" s="93">
        <f t="shared" si="1"/>
        <v>199.04564602072205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623177.62</v>
      </c>
      <c r="E13" s="104">
        <f t="shared" si="4"/>
        <v>1304374.9000000001</v>
      </c>
      <c r="F13" s="93">
        <f t="shared" si="1"/>
        <v>209.31029262572042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824523.02</v>
      </c>
      <c r="E15" s="247">
        <v>1313955.8</v>
      </c>
      <c r="F15" s="93">
        <f t="shared" si="1"/>
        <v>159.35950460182423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6735.35</v>
      </c>
      <c r="E17" s="247">
        <v>0</v>
      </c>
      <c r="F17" s="93">
        <f t="shared" si="1"/>
        <v>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208080.75</v>
      </c>
      <c r="E18" s="247">
        <v>9580.9</v>
      </c>
      <c r="F18" s="93">
        <f t="shared" si="1"/>
        <v>4.6044143920088718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52012.900000000023</v>
      </c>
      <c r="E19" s="104">
        <f t="shared" si="5"/>
        <v>84925.149999999965</v>
      </c>
      <c r="F19" s="93">
        <f t="shared" si="1"/>
        <v>163.27709087553265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203839.91</v>
      </c>
      <c r="E20" s="247">
        <v>232905.16</v>
      </c>
      <c r="F20" s="93">
        <f t="shared" si="1"/>
        <v>114.25886127991325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18404.150000000001</v>
      </c>
      <c r="E21" s="247">
        <v>18404.150000000001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10807.26</v>
      </c>
      <c r="E22" s="247">
        <v>12172.26</v>
      </c>
      <c r="F22" s="93">
        <f t="shared" si="1"/>
        <v>112.63039845437235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659.79</v>
      </c>
      <c r="E23" s="247">
        <v>16496.189999999999</v>
      </c>
      <c r="F23" s="93">
        <f t="shared" si="1"/>
        <v>2500.2182512617651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924.41</v>
      </c>
      <c r="E24" s="247">
        <v>924.41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21698.880000000001</v>
      </c>
      <c r="E25" s="247">
        <v>21698.880000000001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648.91999999999996</v>
      </c>
      <c r="E26" s="247">
        <v>648.91999999999996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204970.42</v>
      </c>
      <c r="E28" s="247">
        <v>218324.82</v>
      </c>
      <c r="F28" s="93">
        <f t="shared" si="1"/>
        <v>106.51528157087252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45799.82</v>
      </c>
      <c r="E35" s="104">
        <f t="shared" si="7"/>
        <v>45799.820000000007</v>
      </c>
      <c r="F35" s="93">
        <f t="shared" si="1"/>
        <v>100.00000000000003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51477.15</v>
      </c>
      <c r="E36" s="247">
        <v>52718.3</v>
      </c>
      <c r="F36" s="93">
        <f t="shared" si="1"/>
        <v>102.41106976590584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5677.33</v>
      </c>
      <c r="E40" s="247">
        <v>6918.48</v>
      </c>
      <c r="F40" s="93">
        <f t="shared" si="1"/>
        <v>121.86150884306531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1.0000000000218279E-2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2671</v>
      </c>
      <c r="E47" s="247">
        <v>2671.01</v>
      </c>
      <c r="F47" s="93">
        <f t="shared" si="1"/>
        <v>100.00037439161365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2671</v>
      </c>
      <c r="E50" s="247">
        <v>2671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42851.9</v>
      </c>
      <c r="E54" s="247">
        <v>43949.96</v>
      </c>
      <c r="F54" s="93">
        <f t="shared" si="1"/>
        <v>102.56245347347492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42851.9</v>
      </c>
      <c r="E55" s="247">
        <v>43949.96</v>
      </c>
      <c r="F55" s="93">
        <f t="shared" si="1"/>
        <v>102.56245347347492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236407.49</v>
      </c>
      <c r="E68" s="104">
        <f t="shared" si="13"/>
        <v>246990.86000000002</v>
      </c>
      <c r="F68" s="93">
        <f t="shared" si="1"/>
        <v>104.47674902347639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110861.21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110861.21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110861.21</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3313.14</v>
      </c>
      <c r="E78" s="104">
        <f>E79+SUM(E82:E84)-E85+E86</f>
        <v>517.36</v>
      </c>
      <c r="F78" s="93">
        <f t="shared" si="1"/>
        <v>15.615398081578203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3313.14</v>
      </c>
      <c r="E86" s="247">
        <v>517.36</v>
      </c>
      <c r="F86" s="93">
        <f t="shared" si="1"/>
        <v>15.615398081578203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159.27000000000001</v>
      </c>
      <c r="E146" s="104">
        <f t="shared" si="26"/>
        <v>87464.55</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159.27000000000001</v>
      </c>
      <c r="E160" s="247">
        <v>159.27000000000001</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87305.279999999999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122073.87</v>
      </c>
      <c r="E170" s="104">
        <f t="shared" si="29"/>
        <v>159008.95000000001</v>
      </c>
      <c r="F170" s="93">
        <f t="shared" si="1"/>
        <v>130.25633577439629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122073.87</v>
      </c>
      <c r="E173" s="247">
        <v>159008.95000000001</v>
      </c>
      <c r="F173" s="93">
        <f t="shared" si="1"/>
        <v>130.25633577439629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1019472.12</v>
      </c>
      <c r="E175" s="104">
        <f t="shared" si="30"/>
        <v>1682090.74</v>
      </c>
      <c r="F175" s="93">
        <f t="shared" si="1"/>
        <v>164.99624727353995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161468.42000000001</v>
      </c>
      <c r="E176" s="104">
        <f t="shared" si="31"/>
        <v>184603.84</v>
      </c>
      <c r="F176" s="93">
        <f t="shared" si="1"/>
        <v>114.32813921137024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147228.22</v>
      </c>
      <c r="E177" s="104">
        <f t="shared" si="32"/>
        <v>184603.84</v>
      </c>
      <c r="F177" s="93">
        <f t="shared" si="1"/>
        <v>125.38617936153815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123462.62</v>
      </c>
      <c r="E178" s="247">
        <v>153114.81</v>
      </c>
      <c r="F178" s="93">
        <f t="shared" si="1"/>
        <v>124.01713976262614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5215.6000000000004</v>
      </c>
      <c r="E179" s="247">
        <v>12149.44</v>
      </c>
      <c r="F179" s="93">
        <f t="shared" si="1"/>
        <v>232.9442441905054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73.55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18550</v>
      </c>
      <c r="E188" s="247">
        <v>19266.04</v>
      </c>
      <c r="F188" s="93">
        <f t="shared" si="1"/>
        <v>103.86005390835579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14240.2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858003.7</v>
      </c>
      <c r="E237" s="104">
        <f t="shared" si="41"/>
        <v>1497486.9</v>
      </c>
      <c r="F237" s="93">
        <f t="shared" si="1"/>
        <v>174.53152008551945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783278.98</v>
      </c>
      <c r="E238" s="104">
        <f t="shared" si="42"/>
        <v>1435099.88</v>
      </c>
      <c r="F238" s="93">
        <f t="shared" si="1"/>
        <v>183.21695291759266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783278.98</v>
      </c>
      <c r="E239" s="104">
        <f t="shared" si="43"/>
        <v>1435099.88</v>
      </c>
      <c r="F239" s="93">
        <f t="shared" si="1"/>
        <v>183.21695291759266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724787.04</v>
      </c>
      <c r="E240" s="247">
        <v>1435099.88</v>
      </c>
      <c r="F240" s="93">
        <f t="shared" si="1"/>
        <v>198.00297201782195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58491.94</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74565.45</v>
      </c>
      <c r="E245" s="104">
        <f t="shared" si="45"/>
        <v>62227.75</v>
      </c>
      <c r="F245" s="93">
        <f t="shared" si="1"/>
        <v>83.453865027301518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74565.45</v>
      </c>
      <c r="E246" s="104">
        <f t="shared" si="46"/>
        <v>62227.75</v>
      </c>
      <c r="F246" s="93">
        <f t="shared" si="1"/>
        <v>83.453865027301518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74565.45</v>
      </c>
      <c r="E247" s="247">
        <v>62227.75</v>
      </c>
      <c r="F247" s="93">
        <f t="shared" si="1"/>
        <v>83.453865027301518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159.27000000000001</v>
      </c>
      <c r="E255" s="247">
        <v>159.27000000000001</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39843.46</v>
      </c>
      <c r="E259" s="104">
        <f t="shared" si="49"/>
        <v>39843.46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39843.46</v>
      </c>
      <c r="E260" s="248">
        <v>39843.46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159.27000000000001</v>
      </c>
      <c r="E264" s="247">
        <v>87464.55</v>
      </c>
      <c r="F264" s="93" t="str">
        <f t="shared" si="50"/>
        <v>&gt;&gt;100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3256.02</v>
      </c>
      <c r="E268" s="247">
        <v>493.21</v>
      </c>
      <c r="F268" s="93">
        <f t="shared" si="50"/>
        <v>15.147634228290979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24.15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57.12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147228.22</v>
      </c>
      <c r="E287" s="247">
        <v>184603.84</v>
      </c>
      <c r="F287" s="93">
        <f t="shared" si="50"/>
        <v>125.38617936153815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14240.2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274.19</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18550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18550</v>
      </c>
      <c r="E302" s="247">
        <v>441.85</v>
      </c>
      <c r="F302" s="93">
        <f t="shared" si="50"/>
        <v>2.3819407008086255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1503315.33</v>
      </c>
      <c r="E114" s="81">
        <f t="shared" si="22"/>
        <v>1922272.44</v>
      </c>
      <c r="F114" s="63">
        <f t="shared" si="1"/>
        <v>127.86887764924208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1503315.33</v>
      </c>
      <c r="E118" s="81">
        <f t="shared" si="24"/>
        <v>1922272.44</v>
      </c>
      <c r="F118" s="63">
        <f t="shared" si="1"/>
        <v>127.86887764924208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1503315.33</v>
      </c>
      <c r="E120" s="249">
        <v>1922272.44</v>
      </c>
      <c r="F120" s="63">
        <f t="shared" si="1"/>
        <v>127.86887764924208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1503315.33</v>
      </c>
      <c r="E141" s="106">
        <f t="shared" si="28"/>
        <v>1922272.44</v>
      </c>
      <c r="F141" s="82">
        <f t="shared" si="1"/>
        <v>127.86887764924208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1326767.79</v>
      </c>
      <c r="E5" s="107">
        <f t="shared" si="0"/>
        <v>685251.91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1326767.79</v>
      </c>
      <c r="E22" s="108">
        <f t="shared" si="3"/>
        <v>685251.91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1326767.79</v>
      </c>
      <c r="E23" s="108">
        <f t="shared" si="4"/>
        <v>685251.91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1326767.79</v>
      </c>
      <c r="E24" s="250">
        <v>685251.91</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161468.42000000001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2012133.05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1977437.24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1770580.83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173195.98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709.97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32853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34695.81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1988997.6299999997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1939990.6099999996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1740277.64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166781.16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636.41999999999996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32136.959999999999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49007.02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184603.84000000055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184603.84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184603.84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2025-01-30T09:59:22Z</cp:lastPrinted>
  <dcterms:created xsi:type="dcterms:W3CDTF">2022-04-01T05:14:30Z</dcterms:created>
  <dcterms:modified xsi:type="dcterms:W3CDTF">2025-01-30T09:59:50Z</dcterms:modified>
</cp:coreProperties>
</file>